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tabRatio="344" activeTab="1"/>
  </bookViews>
  <sheets>
    <sheet name="П1 Студенты" sheetId="1" r:id="rId1"/>
    <sheet name="П2 Жильцы" sheetId="2" r:id="rId2"/>
  </sheets>
  <definedNames/>
  <calcPr fullCalcOnLoad="1"/>
</workbook>
</file>

<file path=xl/sharedStrings.xml><?xml version="1.0" encoding="utf-8"?>
<sst xmlns="http://schemas.openxmlformats.org/spreadsheetml/2006/main" count="240" uniqueCount="73">
  <si>
    <t>Размер тарифов на коммунальные услуги в общежитии г. Пермь  обучающихся образовательных учреждений СПО по очной форме обучения и заочной форме обучения на период прохождения промежуточной и итоговой аттестации</t>
  </si>
  <si>
    <t>Наименование расходов</t>
  </si>
  <si>
    <t>Местоположение объекта                                               .</t>
  </si>
  <si>
    <t>Нормативы/тарифы</t>
  </si>
  <si>
    <t>Холодное водоснабжение</t>
  </si>
  <si>
    <t>Стоимость 1 куб.м., руб.</t>
  </si>
  <si>
    <t>Водоотведение</t>
  </si>
  <si>
    <t>Тепловая энергия</t>
  </si>
  <si>
    <t>Стоимость 1 Гкал, руб.</t>
  </si>
  <si>
    <t xml:space="preserve">Электроснабжение </t>
  </si>
  <si>
    <t>Стоимость 1 кВтч, руб. потребители приравненные к гор.нас. с эл.плитами</t>
  </si>
  <si>
    <t>Стоимость 1 кВтч, руб. потребители приравненные к гор.нас.</t>
  </si>
  <si>
    <t>Стоимость 1 кВтч, руб. потребители приравненные к гор.нас. с эл.плитами по двум зонам суток ночная зона</t>
  </si>
  <si>
    <t>Стоимость 1 кВтч, руб. потребители приравненные к гор.нас. с эл.плитами по двум зонам суток пиковая зона</t>
  </si>
  <si>
    <t>Стоимость 1 кВтч, руб. потребители приравненные к гор.нас. по двум зонам суток ночная зона</t>
  </si>
  <si>
    <t>Стоимость 1 кВтч, руб. потребители приравненные к гор.нас.по двум зонам суток пиковая зона</t>
  </si>
  <si>
    <t>1 кв.м. жилой площади жилья в месяц, руб.</t>
  </si>
  <si>
    <t>При наличии общедомовых и/или индивидуальных приборов учета начисление проживающим платы за коммунальные услуги происходит исходя из фактически потребленного объема коммунальных услуг с учетом коэффициентов стоимости платы за коммунальные услуги.</t>
  </si>
  <si>
    <t>г. Пермь, ул. Рабоче-Крестьянская, 2</t>
  </si>
  <si>
    <t>г. Пермь, ул. Рабоче-Крестьянская, 21</t>
  </si>
  <si>
    <t>г. Пермь, ул. Калинина, 25</t>
  </si>
  <si>
    <t>г. Пермь, ул. Обвинская, 12</t>
  </si>
  <si>
    <t>г .Пермь, ул. Голева, 10</t>
  </si>
  <si>
    <t>г. Пермь, ул. Карпинского, 79а</t>
  </si>
  <si>
    <t>г. Пермь, ул. Светлогорская, 5</t>
  </si>
  <si>
    <t>г. Пермь, ул. Сысольская, 14</t>
  </si>
  <si>
    <t>г. Пермь, ул. Сысольская, 14а</t>
  </si>
  <si>
    <t>г. Пермь, б-р Гагарина, 58б</t>
  </si>
  <si>
    <t>г. Пермь, ул. Хабаровская, 38</t>
  </si>
  <si>
    <t>г. Пермь, ул. Маршала Рыбалко, 100</t>
  </si>
  <si>
    <t>Нормативно правовой акт - основание</t>
  </si>
  <si>
    <t>Постановление РСТ Пермского края №340-в от 20.12.2017 (в ред. от 20 декабря 2019 г. N 405-в)</t>
  </si>
  <si>
    <t>Постановление РСТ Пермского края № 360-т от 20.12.18г. (изм. № 338-т от 20.12.2019г.), № 350-т от 20.12.18г. (изм. 20 декабря 2019 г. N 335-т), №375-т от 20.12.18</t>
  </si>
  <si>
    <t>#</t>
  </si>
  <si>
    <t>Постановление РСТ Пермского края № 20-э от 12.12.2019</t>
  </si>
  <si>
    <t>Размер оплаты по тарифам ЖКХ г. Перми за проживание в общежитиях лиц, не являющихся обучающимися образовательных учреждений СПО</t>
  </si>
  <si>
    <t>Плата за содержание жилого помещения</t>
  </si>
  <si>
    <t>Плата за текущий ремонт жилого помещения</t>
  </si>
  <si>
    <t>Услуга по обращению с ТКО</t>
  </si>
  <si>
    <t>Норматив потребления на человека в месяц, кг</t>
  </si>
  <si>
    <t>Стоимость 1 кг, руб.</t>
  </si>
  <si>
    <t>Тариф на человека в месяц, руб.</t>
  </si>
  <si>
    <t>Норматив потребления на человека в месяц, куб.м.</t>
  </si>
  <si>
    <t>Горячее водоснабжение</t>
  </si>
  <si>
    <t xml:space="preserve">Стоимость 1 куб.м., руб. </t>
  </si>
  <si>
    <t>Тепловая энергия (ГВС)</t>
  </si>
  <si>
    <t>Норматив потребления на человека в месяц, кВтч.</t>
  </si>
  <si>
    <t>1 чел. в комнате</t>
  </si>
  <si>
    <t>2 чел. в комнате</t>
  </si>
  <si>
    <t>3 чел. в комнате</t>
  </si>
  <si>
    <t>4 чел. в комнате</t>
  </si>
  <si>
    <t>5 чел. в комнате</t>
  </si>
  <si>
    <t>Газоснабжение</t>
  </si>
  <si>
    <t>При наличии общедомовых и/или индивидуальных приборов учета начисление проживающим платы за пользование жилыми помещениями общежитий происходит исходя из фактически потребленного объема коммунальных услуг.</t>
  </si>
  <si>
    <t>При отсутствии общедомовых и/или индивидуальных приборов учета начисление проживающим платы за пользование жилыми помещениями общежитий происходит исходя из установленных данным приложением нормативов потребления коммунальных услуг.</t>
  </si>
  <si>
    <t>г. Пермь, ул. Рабоче-Крестьянская, д. 2</t>
  </si>
  <si>
    <t>с 01.01.2021 по 30.06.2021</t>
  </si>
  <si>
    <t>с 01.07.2021</t>
  </si>
  <si>
    <t>Постановление администрации г. Перми № 152 от 12.03.2019 г.</t>
  </si>
  <si>
    <t>Постановление Правительства Пермского края № 647-п от 17.09.15 (в ред. № 81-п от 02.03.2017)</t>
  </si>
  <si>
    <t>Постановление Правительства Пермского края № 647-п от 17.09.15</t>
  </si>
  <si>
    <t>Постановление РСТ Пермского края № 401-вг от 20.12.2019г., № 400-вг от 20.12.19, № 403-вг от 20.12.19</t>
  </si>
  <si>
    <t>Постановление РСТ Пермского края № 360-т от 20.12.18г., № 350-т от 20.12.18г., №375-т от 20.12.18, 338-т от 20.12.2019</t>
  </si>
  <si>
    <t>Постановление Правительства Пермского края №699-п от 22.08.2012</t>
  </si>
  <si>
    <t>Постановление МТРиЭ  Пермского края № 1-г от 20..07.2020</t>
  </si>
  <si>
    <t>Местоположение объекта</t>
  </si>
  <si>
    <t>Постановление РСТ Пермского края № 30-э от 18.12.2020</t>
  </si>
  <si>
    <t>Постановление РСТ Пермского края № 360-т от 20.12.18г. (изм. № 338-т от 20.12.2019г.), № 320-т от 20.12.20, №375-т от 20.12.18</t>
  </si>
  <si>
    <t>Приказ Региональной службы по тарифам Пермского края от 20 июля 2018 г. N СЭД-46-04-02-97</t>
  </si>
  <si>
    <t>Постановление Министерства тарифного регулирования и энергетики Пермского края от 20 декабря 2020 г. N 38-о, от 24.07.2021 № 10-О</t>
  </si>
  <si>
    <t>Приложение № 33</t>
  </si>
  <si>
    <t>Приложение № 34</t>
  </si>
  <si>
    <t xml:space="preserve">к приказу № 01-04-99 от 23.08.2021 г.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</si>
</sst>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4" fillId="0" borderId="0" xfId="54" applyFont="1" applyFill="1" applyBorder="1">
      <alignment/>
      <protection/>
    </xf>
    <xf numFmtId="2" fontId="45" fillId="0" borderId="0" xfId="54" applyNumberFormat="1" applyFont="1" applyFill="1" applyBorder="1" applyAlignment="1">
      <alignment horizontal="center" vertical="center"/>
      <protection/>
    </xf>
    <xf numFmtId="4" fontId="45" fillId="0" borderId="0" xfId="54" applyNumberFormat="1" applyFont="1" applyFill="1" applyBorder="1" applyAlignment="1">
      <alignment horizontal="right" shrinkToFit="1"/>
      <protection/>
    </xf>
    <xf numFmtId="4" fontId="44" fillId="0" borderId="0" xfId="54" applyNumberFormat="1" applyFont="1" applyFill="1" applyBorder="1">
      <alignment/>
      <protection/>
    </xf>
    <xf numFmtId="0" fontId="44" fillId="0" borderId="0" xfId="55" applyFont="1" applyFill="1" applyBorder="1">
      <alignment/>
      <protection/>
    </xf>
    <xf numFmtId="0" fontId="44" fillId="0" borderId="0" xfId="54" applyFont="1" applyFill="1" applyBorder="1" applyAlignment="1">
      <alignment wrapText="1"/>
      <protection/>
    </xf>
    <xf numFmtId="0" fontId="44" fillId="0" borderId="0" xfId="54" applyFont="1" applyFill="1" applyBorder="1" applyAlignment="1" applyProtection="1">
      <alignment wrapText="1"/>
      <protection locked="0"/>
    </xf>
    <xf numFmtId="0" fontId="46" fillId="0" borderId="0" xfId="54" applyFont="1" applyFill="1" applyBorder="1">
      <alignment/>
      <protection/>
    </xf>
    <xf numFmtId="0" fontId="44" fillId="0" borderId="0" xfId="52" applyFont="1" applyFill="1" applyBorder="1" applyAlignment="1" applyProtection="1">
      <alignment horizontal="center" vertical="center" wrapText="1"/>
      <protection locked="0"/>
    </xf>
    <xf numFmtId="0" fontId="46" fillId="0" borderId="0" xfId="52" applyFont="1" applyFill="1" applyBorder="1" applyAlignment="1" applyProtection="1">
      <alignment horizontal="center" vertical="center" wrapText="1"/>
      <protection locked="0"/>
    </xf>
    <xf numFmtId="4" fontId="44" fillId="0" borderId="0" xfId="54" applyNumberFormat="1" applyFont="1" applyFill="1" applyBorder="1" applyAlignment="1" applyProtection="1">
      <alignment horizontal="center" vertical="center"/>
      <protection locked="0"/>
    </xf>
    <xf numFmtId="4" fontId="46" fillId="0" borderId="0" xfId="54" applyNumberFormat="1" applyFont="1" applyFill="1" applyBorder="1" applyAlignment="1" applyProtection="1">
      <alignment horizontal="center" vertical="center"/>
      <protection locked="0"/>
    </xf>
    <xf numFmtId="4" fontId="44" fillId="0" borderId="0" xfId="54" applyNumberFormat="1" applyFont="1" applyFill="1" applyBorder="1" applyAlignment="1">
      <alignment horizontal="center" vertical="center"/>
      <protection/>
    </xf>
    <xf numFmtId="0" fontId="44" fillId="0" borderId="0" xfId="54" applyFont="1" applyFill="1" applyBorder="1" applyAlignment="1">
      <alignment vertical="center"/>
      <protection/>
    </xf>
    <xf numFmtId="0" fontId="44" fillId="0" borderId="0" xfId="52" applyFont="1" applyFill="1" applyBorder="1" applyAlignment="1" applyProtection="1">
      <alignment vertical="center" wrapText="1"/>
      <protection locked="0"/>
    </xf>
    <xf numFmtId="0" fontId="46" fillId="0" borderId="0" xfId="52" applyFont="1" applyFill="1" applyBorder="1" applyAlignment="1" applyProtection="1">
      <alignment vertical="center" wrapText="1"/>
      <protection locked="0"/>
    </xf>
    <xf numFmtId="0" fontId="46" fillId="0" borderId="0" xfId="52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164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34" borderId="0" xfId="0" applyFill="1" applyAlignment="1">
      <alignment/>
    </xf>
    <xf numFmtId="0" fontId="6" fillId="0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47" fillId="0" borderId="0" xfId="54" applyFont="1" applyFill="1" applyBorder="1">
      <alignment/>
      <protection/>
    </xf>
    <xf numFmtId="0" fontId="47" fillId="0" borderId="0" xfId="0" applyFont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right" vertical="top" wrapText="1"/>
    </xf>
    <xf numFmtId="0" fontId="10" fillId="0" borderId="20" xfId="0" applyFont="1" applyFill="1" applyBorder="1" applyAlignment="1">
      <alignment horizontal="right" vertical="top" wrapText="1"/>
    </xf>
    <xf numFmtId="0" fontId="10" fillId="0" borderId="21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right" vertical="top" wrapText="1"/>
    </xf>
    <xf numFmtId="0" fontId="6" fillId="0" borderId="20" xfId="0" applyFont="1" applyFill="1" applyBorder="1" applyAlignment="1">
      <alignment horizontal="right" vertical="top" wrapText="1"/>
    </xf>
    <xf numFmtId="0" fontId="6" fillId="0" borderId="21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3</xdr:col>
      <xdr:colOff>19050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1495425" y="1152525"/>
          <a:ext cx="24288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3</xdr:col>
      <xdr:colOff>19050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2266950" y="847725"/>
          <a:ext cx="347662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zoomScalePageLayoutView="0" workbookViewId="0" topLeftCell="A1">
      <pane xSplit="3" ySplit="7" topLeftCell="R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B1" sqref="AB1"/>
    </sheetView>
  </sheetViews>
  <sheetFormatPr defaultColWidth="11.57421875" defaultRowHeight="15"/>
  <cols>
    <col min="1" max="1" width="22.28125" style="53" customWidth="1"/>
    <col min="2" max="2" width="18.7109375" style="53" customWidth="1"/>
    <col min="3" max="3" width="17.57421875" style="53" customWidth="1"/>
    <col min="4" max="4" width="15.57421875" style="54" customWidth="1"/>
    <col min="5" max="27" width="15.57421875" style="1" customWidth="1"/>
    <col min="28" max="28" width="44.7109375" style="1" customWidth="1"/>
    <col min="29" max="16384" width="11.57421875" style="1" customWidth="1"/>
  </cols>
  <sheetData>
    <row r="1" spans="1:28" ht="18" customHeight="1">
      <c r="A1" s="39"/>
      <c r="B1" s="39"/>
      <c r="C1" s="39"/>
      <c r="D1" s="40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AB1" s="1" t="s">
        <v>70</v>
      </c>
    </row>
    <row r="2" spans="1:18" ht="27" customHeight="1">
      <c r="A2" s="39"/>
      <c r="B2" s="39"/>
      <c r="C2" s="39"/>
      <c r="D2" s="40"/>
      <c r="E2" s="15"/>
      <c r="F2" s="15"/>
      <c r="G2" s="15"/>
      <c r="H2" s="15"/>
      <c r="I2" s="16"/>
      <c r="J2" s="16"/>
      <c r="K2" s="15"/>
      <c r="L2" s="15"/>
      <c r="M2" s="15"/>
      <c r="N2" s="15"/>
      <c r="O2" s="17"/>
      <c r="P2" s="17"/>
      <c r="Q2" s="6"/>
      <c r="R2" s="6"/>
    </row>
    <row r="3" spans="1:18" ht="15" customHeight="1">
      <c r="A3" s="39"/>
      <c r="B3" s="41"/>
      <c r="C3" s="41"/>
      <c r="D3" s="40"/>
      <c r="E3" s="9"/>
      <c r="F3" s="9"/>
      <c r="G3" s="9"/>
      <c r="H3" s="9"/>
      <c r="I3" s="10"/>
      <c r="J3" s="10"/>
      <c r="K3" s="9"/>
      <c r="L3" s="9"/>
      <c r="M3" s="9"/>
      <c r="N3" s="9"/>
      <c r="O3" s="10"/>
      <c r="P3" s="10"/>
      <c r="Q3" s="10"/>
      <c r="R3" s="10"/>
    </row>
    <row r="4" spans="1:19" ht="15">
      <c r="A4" s="42" t="s">
        <v>0</v>
      </c>
      <c r="B4" s="42"/>
      <c r="C4" s="42"/>
      <c r="D4" s="42"/>
      <c r="E4" s="11"/>
      <c r="F4" s="11"/>
      <c r="G4" s="11"/>
      <c r="H4" s="11"/>
      <c r="I4" s="12"/>
      <c r="J4" s="12"/>
      <c r="K4" s="11"/>
      <c r="L4" s="11"/>
      <c r="M4" s="11"/>
      <c r="N4" s="11"/>
      <c r="O4" s="12"/>
      <c r="P4" s="12"/>
      <c r="Q4" s="13"/>
      <c r="R4" s="13"/>
      <c r="S4" s="14"/>
    </row>
    <row r="5" spans="1:19" ht="15">
      <c r="A5" s="73"/>
      <c r="B5" s="73"/>
      <c r="C5" s="73"/>
      <c r="D5" s="43"/>
      <c r="E5" s="11"/>
      <c r="F5" s="11"/>
      <c r="G5" s="11"/>
      <c r="H5" s="11"/>
      <c r="I5" s="12"/>
      <c r="J5" s="12"/>
      <c r="K5" s="11"/>
      <c r="L5" s="11"/>
      <c r="M5" s="11"/>
      <c r="N5" s="11"/>
      <c r="O5" s="12"/>
      <c r="P5" s="12"/>
      <c r="Q5" s="13"/>
      <c r="R5" s="13"/>
      <c r="S5" s="14"/>
    </row>
    <row r="6" spans="1:28" ht="57" customHeight="1">
      <c r="A6" s="74" t="s">
        <v>1</v>
      </c>
      <c r="B6" s="76" t="s">
        <v>65</v>
      </c>
      <c r="C6" s="77"/>
      <c r="D6" s="65" t="s">
        <v>18</v>
      </c>
      <c r="E6" s="65"/>
      <c r="F6" s="65" t="s">
        <v>19</v>
      </c>
      <c r="G6" s="65"/>
      <c r="H6" s="65" t="s">
        <v>20</v>
      </c>
      <c r="I6" s="65"/>
      <c r="J6" s="65" t="s">
        <v>21</v>
      </c>
      <c r="K6" s="65"/>
      <c r="L6" s="65" t="s">
        <v>22</v>
      </c>
      <c r="M6" s="65"/>
      <c r="N6" s="65" t="s">
        <v>23</v>
      </c>
      <c r="O6" s="65"/>
      <c r="P6" s="65" t="s">
        <v>24</v>
      </c>
      <c r="Q6" s="65"/>
      <c r="R6" s="65" t="s">
        <v>25</v>
      </c>
      <c r="S6" s="65"/>
      <c r="T6" s="65" t="s">
        <v>26</v>
      </c>
      <c r="U6" s="65"/>
      <c r="V6" s="65" t="s">
        <v>27</v>
      </c>
      <c r="W6" s="65"/>
      <c r="X6" s="65" t="s">
        <v>28</v>
      </c>
      <c r="Y6" s="65"/>
      <c r="Z6" s="65" t="s">
        <v>29</v>
      </c>
      <c r="AA6" s="65"/>
      <c r="AB6" s="63" t="s">
        <v>30</v>
      </c>
    </row>
    <row r="7" spans="1:28" ht="39.75" customHeight="1">
      <c r="A7" s="75"/>
      <c r="B7" s="78" t="s">
        <v>3</v>
      </c>
      <c r="C7" s="79"/>
      <c r="D7" s="44" t="s">
        <v>56</v>
      </c>
      <c r="E7" s="44" t="s">
        <v>57</v>
      </c>
      <c r="F7" s="44" t="s">
        <v>56</v>
      </c>
      <c r="G7" s="44" t="s">
        <v>57</v>
      </c>
      <c r="H7" s="44" t="s">
        <v>56</v>
      </c>
      <c r="I7" s="44" t="s">
        <v>57</v>
      </c>
      <c r="J7" s="44" t="s">
        <v>56</v>
      </c>
      <c r="K7" s="44" t="s">
        <v>57</v>
      </c>
      <c r="L7" s="44" t="s">
        <v>56</v>
      </c>
      <c r="M7" s="44" t="s">
        <v>57</v>
      </c>
      <c r="N7" s="44" t="s">
        <v>56</v>
      </c>
      <c r="O7" s="44" t="s">
        <v>57</v>
      </c>
      <c r="P7" s="44" t="s">
        <v>56</v>
      </c>
      <c r="Q7" s="44" t="s">
        <v>57</v>
      </c>
      <c r="R7" s="44" t="s">
        <v>56</v>
      </c>
      <c r="S7" s="44" t="s">
        <v>57</v>
      </c>
      <c r="T7" s="44" t="s">
        <v>56</v>
      </c>
      <c r="U7" s="44" t="s">
        <v>57</v>
      </c>
      <c r="V7" s="44" t="s">
        <v>56</v>
      </c>
      <c r="W7" s="44" t="s">
        <v>57</v>
      </c>
      <c r="X7" s="44" t="s">
        <v>56</v>
      </c>
      <c r="Y7" s="44" t="s">
        <v>57</v>
      </c>
      <c r="Z7" s="44" t="s">
        <v>56</v>
      </c>
      <c r="AA7" s="44" t="s">
        <v>57</v>
      </c>
      <c r="AB7" s="64"/>
    </row>
    <row r="8" spans="1:28" s="8" customFormat="1" ht="60" customHeight="1">
      <c r="A8" s="45" t="s">
        <v>4</v>
      </c>
      <c r="B8" s="69" t="s">
        <v>5</v>
      </c>
      <c r="C8" s="70"/>
      <c r="D8" s="46">
        <v>33.03</v>
      </c>
      <c r="E8" s="46">
        <v>33.03</v>
      </c>
      <c r="F8" s="46">
        <v>33.03</v>
      </c>
      <c r="G8" s="46">
        <v>33.03</v>
      </c>
      <c r="H8" s="46">
        <v>33.03</v>
      </c>
      <c r="I8" s="46">
        <v>33.03</v>
      </c>
      <c r="J8" s="46">
        <v>33.03</v>
      </c>
      <c r="K8" s="46">
        <v>33.03</v>
      </c>
      <c r="L8" s="46">
        <v>33.03</v>
      </c>
      <c r="M8" s="46">
        <v>33.03</v>
      </c>
      <c r="N8" s="46">
        <v>33.03</v>
      </c>
      <c r="O8" s="46">
        <v>33.03</v>
      </c>
      <c r="P8" s="46">
        <v>33.03</v>
      </c>
      <c r="Q8" s="46">
        <v>33.03</v>
      </c>
      <c r="R8" s="46">
        <v>33.03</v>
      </c>
      <c r="S8" s="46">
        <v>33.03</v>
      </c>
      <c r="T8" s="46">
        <v>33.03</v>
      </c>
      <c r="U8" s="46">
        <v>33.03</v>
      </c>
      <c r="V8" s="46">
        <v>33.03</v>
      </c>
      <c r="W8" s="46">
        <v>33.03</v>
      </c>
      <c r="X8" s="46">
        <v>33.03</v>
      </c>
      <c r="Y8" s="46">
        <v>33.03</v>
      </c>
      <c r="Z8" s="46">
        <v>33.03</v>
      </c>
      <c r="AA8" s="46">
        <v>33.03</v>
      </c>
      <c r="AB8" s="47" t="s">
        <v>31</v>
      </c>
    </row>
    <row r="9" spans="1:28" ht="63" customHeight="1">
      <c r="A9" s="45" t="s">
        <v>6</v>
      </c>
      <c r="B9" s="69" t="s">
        <v>5</v>
      </c>
      <c r="C9" s="70"/>
      <c r="D9" s="48">
        <v>24.82</v>
      </c>
      <c r="E9" s="48">
        <v>27.14</v>
      </c>
      <c r="F9" s="48">
        <v>24.82</v>
      </c>
      <c r="G9" s="48">
        <v>27.14</v>
      </c>
      <c r="H9" s="48">
        <v>24.82</v>
      </c>
      <c r="I9" s="48">
        <v>27.14</v>
      </c>
      <c r="J9" s="48">
        <v>24.82</v>
      </c>
      <c r="K9" s="48">
        <v>27.14</v>
      </c>
      <c r="L9" s="48">
        <v>24.82</v>
      </c>
      <c r="M9" s="48">
        <v>27.14</v>
      </c>
      <c r="N9" s="48">
        <v>24.82</v>
      </c>
      <c r="O9" s="48">
        <v>27.14</v>
      </c>
      <c r="P9" s="48">
        <v>24.82</v>
      </c>
      <c r="Q9" s="48">
        <v>27.14</v>
      </c>
      <c r="R9" s="48">
        <v>24.82</v>
      </c>
      <c r="S9" s="48">
        <v>27.14</v>
      </c>
      <c r="T9" s="48">
        <v>24.82</v>
      </c>
      <c r="U9" s="48">
        <v>27.14</v>
      </c>
      <c r="V9" s="48">
        <v>24.82</v>
      </c>
      <c r="W9" s="48">
        <v>27.14</v>
      </c>
      <c r="X9" s="48">
        <v>24.82</v>
      </c>
      <c r="Y9" s="48">
        <v>27.14</v>
      </c>
      <c r="Z9" s="48">
        <v>24.82</v>
      </c>
      <c r="AA9" s="48">
        <v>27.14</v>
      </c>
      <c r="AB9" s="47" t="s">
        <v>31</v>
      </c>
    </row>
    <row r="10" spans="1:28" ht="96" customHeight="1">
      <c r="A10" s="57" t="s">
        <v>7</v>
      </c>
      <c r="B10" s="71" t="s">
        <v>8</v>
      </c>
      <c r="C10" s="72"/>
      <c r="D10" s="46">
        <v>1923.48</v>
      </c>
      <c r="E10" s="46">
        <v>1923.48</v>
      </c>
      <c r="F10" s="46">
        <v>1923.48</v>
      </c>
      <c r="G10" s="46">
        <v>1923.48</v>
      </c>
      <c r="H10" s="46">
        <v>1923.48</v>
      </c>
      <c r="I10" s="46">
        <v>1923.48</v>
      </c>
      <c r="J10" s="46">
        <v>1923.48</v>
      </c>
      <c r="K10" s="46">
        <v>1923.48</v>
      </c>
      <c r="L10" s="46">
        <v>1923.48</v>
      </c>
      <c r="M10" s="46">
        <v>1923.48</v>
      </c>
      <c r="N10" s="46">
        <v>1923.48</v>
      </c>
      <c r="O10" s="46">
        <v>1923.48</v>
      </c>
      <c r="P10" s="46">
        <v>1923.48</v>
      </c>
      <c r="Q10" s="46">
        <v>1923.48</v>
      </c>
      <c r="R10" s="46">
        <v>1923.48</v>
      </c>
      <c r="S10" s="46">
        <v>1923.48</v>
      </c>
      <c r="T10" s="46">
        <v>1923.48</v>
      </c>
      <c r="U10" s="46">
        <v>1923.48</v>
      </c>
      <c r="V10" s="46">
        <v>1923.48</v>
      </c>
      <c r="W10" s="46">
        <v>1923.48</v>
      </c>
      <c r="X10" s="46">
        <v>2011.45</v>
      </c>
      <c r="Y10" s="46">
        <v>2011.45</v>
      </c>
      <c r="Z10" s="46">
        <v>1923.48</v>
      </c>
      <c r="AA10" s="46">
        <v>1923.48</v>
      </c>
      <c r="AB10" s="49" t="s">
        <v>67</v>
      </c>
    </row>
    <row r="11" spans="1:28" ht="57" customHeight="1">
      <c r="A11" s="66" t="s">
        <v>9</v>
      </c>
      <c r="B11" s="69" t="s">
        <v>10</v>
      </c>
      <c r="C11" s="70"/>
      <c r="D11" s="48">
        <v>3.1</v>
      </c>
      <c r="E11" s="48">
        <v>3.25</v>
      </c>
      <c r="F11" s="48">
        <v>3.1</v>
      </c>
      <c r="G11" s="48">
        <v>3.25</v>
      </c>
      <c r="H11" s="48">
        <v>3.1</v>
      </c>
      <c r="I11" s="48">
        <v>3.25</v>
      </c>
      <c r="J11" s="48">
        <v>3.1</v>
      </c>
      <c r="K11" s="48">
        <v>3.25</v>
      </c>
      <c r="L11" s="48">
        <v>3.1</v>
      </c>
      <c r="M11" s="48">
        <v>3.25</v>
      </c>
      <c r="N11" s="48">
        <v>3.1</v>
      </c>
      <c r="O11" s="48">
        <v>3.25</v>
      </c>
      <c r="P11" s="48">
        <v>3.1</v>
      </c>
      <c r="Q11" s="48">
        <v>3.25</v>
      </c>
      <c r="R11" s="48">
        <v>3.1</v>
      </c>
      <c r="S11" s="48">
        <v>3.25</v>
      </c>
      <c r="T11" s="48">
        <v>3.1</v>
      </c>
      <c r="U11" s="48">
        <v>3.25</v>
      </c>
      <c r="V11" s="48">
        <v>3.1</v>
      </c>
      <c r="W11" s="48">
        <v>3.25</v>
      </c>
      <c r="X11" s="48">
        <v>3.1</v>
      </c>
      <c r="Y11" s="48">
        <v>3.25</v>
      </c>
      <c r="Z11" s="48">
        <v>3.1</v>
      </c>
      <c r="AA11" s="48">
        <v>3.25</v>
      </c>
      <c r="AB11" s="49" t="s">
        <v>66</v>
      </c>
    </row>
    <row r="12" spans="1:28" ht="59.25" customHeight="1">
      <c r="A12" s="67"/>
      <c r="B12" s="69" t="s">
        <v>11</v>
      </c>
      <c r="C12" s="70"/>
      <c r="D12" s="48">
        <v>4.25</v>
      </c>
      <c r="E12" s="48">
        <v>4.44</v>
      </c>
      <c r="F12" s="48">
        <v>4.25</v>
      </c>
      <c r="G12" s="48">
        <v>4.44</v>
      </c>
      <c r="H12" s="48">
        <v>4.25</v>
      </c>
      <c r="I12" s="48">
        <v>4.44</v>
      </c>
      <c r="J12" s="48">
        <v>4.25</v>
      </c>
      <c r="K12" s="48">
        <v>4.44</v>
      </c>
      <c r="L12" s="48">
        <v>4.25</v>
      </c>
      <c r="M12" s="48">
        <v>4.44</v>
      </c>
      <c r="N12" s="48">
        <v>4.25</v>
      </c>
      <c r="O12" s="48">
        <v>4.44</v>
      </c>
      <c r="P12" s="48">
        <v>4.25</v>
      </c>
      <c r="Q12" s="48">
        <v>4.44</v>
      </c>
      <c r="R12" s="48">
        <v>4.25</v>
      </c>
      <c r="S12" s="48">
        <v>4.44</v>
      </c>
      <c r="T12" s="48">
        <v>4.25</v>
      </c>
      <c r="U12" s="48">
        <v>4.44</v>
      </c>
      <c r="V12" s="48">
        <v>4.25</v>
      </c>
      <c r="W12" s="48">
        <v>4.44</v>
      </c>
      <c r="X12" s="48">
        <v>4.25</v>
      </c>
      <c r="Y12" s="48">
        <v>4.44</v>
      </c>
      <c r="Z12" s="48">
        <v>4.25</v>
      </c>
      <c r="AA12" s="48">
        <v>4.44</v>
      </c>
      <c r="AB12" s="49" t="s">
        <v>66</v>
      </c>
    </row>
    <row r="13" spans="1:28" s="8" customFormat="1" ht="66" customHeight="1">
      <c r="A13" s="67"/>
      <c r="B13" s="69" t="s">
        <v>12</v>
      </c>
      <c r="C13" s="70"/>
      <c r="D13" s="48">
        <v>2</v>
      </c>
      <c r="E13" s="48">
        <v>2.1</v>
      </c>
      <c r="F13" s="48">
        <v>2</v>
      </c>
      <c r="G13" s="48">
        <v>2.1</v>
      </c>
      <c r="H13" s="48">
        <v>2</v>
      </c>
      <c r="I13" s="48">
        <v>2.1</v>
      </c>
      <c r="J13" s="48">
        <v>2</v>
      </c>
      <c r="K13" s="48">
        <v>2.1</v>
      </c>
      <c r="L13" s="48">
        <v>2</v>
      </c>
      <c r="M13" s="48">
        <v>2.1</v>
      </c>
      <c r="N13" s="48">
        <v>2</v>
      </c>
      <c r="O13" s="48">
        <v>2.1</v>
      </c>
      <c r="P13" s="48">
        <v>2</v>
      </c>
      <c r="Q13" s="48">
        <v>2.1</v>
      </c>
      <c r="R13" s="48">
        <v>2</v>
      </c>
      <c r="S13" s="48">
        <v>2.1</v>
      </c>
      <c r="T13" s="48">
        <v>2</v>
      </c>
      <c r="U13" s="48">
        <v>2.1</v>
      </c>
      <c r="V13" s="48">
        <v>2</v>
      </c>
      <c r="W13" s="48">
        <v>2.1</v>
      </c>
      <c r="X13" s="48">
        <v>2</v>
      </c>
      <c r="Y13" s="48">
        <v>2.1</v>
      </c>
      <c r="Z13" s="48">
        <v>2</v>
      </c>
      <c r="AA13" s="48">
        <v>2.1</v>
      </c>
      <c r="AB13" s="49" t="s">
        <v>66</v>
      </c>
    </row>
    <row r="14" spans="1:28" ht="63.75" customHeight="1">
      <c r="A14" s="67"/>
      <c r="B14" s="69" t="s">
        <v>13</v>
      </c>
      <c r="C14" s="70"/>
      <c r="D14" s="48">
        <v>3.12</v>
      </c>
      <c r="E14" s="48">
        <v>3.28</v>
      </c>
      <c r="F14" s="48">
        <v>3.12</v>
      </c>
      <c r="G14" s="48">
        <v>3.28</v>
      </c>
      <c r="H14" s="48">
        <v>3.12</v>
      </c>
      <c r="I14" s="48">
        <v>3.28</v>
      </c>
      <c r="J14" s="48">
        <v>3.12</v>
      </c>
      <c r="K14" s="48">
        <v>3.28</v>
      </c>
      <c r="L14" s="48">
        <v>3.12</v>
      </c>
      <c r="M14" s="48">
        <v>3.28</v>
      </c>
      <c r="N14" s="48">
        <v>3.12</v>
      </c>
      <c r="O14" s="48">
        <v>3.28</v>
      </c>
      <c r="P14" s="48">
        <v>3.12</v>
      </c>
      <c r="Q14" s="48">
        <v>3.28</v>
      </c>
      <c r="R14" s="48">
        <v>3.12</v>
      </c>
      <c r="S14" s="48">
        <v>3.28</v>
      </c>
      <c r="T14" s="48">
        <v>3.12</v>
      </c>
      <c r="U14" s="48">
        <v>3.28</v>
      </c>
      <c r="V14" s="48">
        <v>3.12</v>
      </c>
      <c r="W14" s="48">
        <v>3.28</v>
      </c>
      <c r="X14" s="48">
        <v>3.12</v>
      </c>
      <c r="Y14" s="48">
        <v>3.28</v>
      </c>
      <c r="Z14" s="48">
        <v>3.12</v>
      </c>
      <c r="AA14" s="48">
        <v>3.28</v>
      </c>
      <c r="AB14" s="49" t="s">
        <v>66</v>
      </c>
    </row>
    <row r="15" spans="1:28" ht="74.25" customHeight="1">
      <c r="A15" s="67"/>
      <c r="B15" s="69" t="s">
        <v>14</v>
      </c>
      <c r="C15" s="70"/>
      <c r="D15" s="48">
        <v>2</v>
      </c>
      <c r="E15" s="48">
        <v>2.1</v>
      </c>
      <c r="F15" s="48">
        <v>2</v>
      </c>
      <c r="G15" s="48">
        <v>2.1</v>
      </c>
      <c r="H15" s="48">
        <v>2</v>
      </c>
      <c r="I15" s="48">
        <v>2.1</v>
      </c>
      <c r="J15" s="48">
        <v>2</v>
      </c>
      <c r="K15" s="48">
        <v>2.1</v>
      </c>
      <c r="L15" s="48">
        <v>2</v>
      </c>
      <c r="M15" s="48">
        <v>2.1</v>
      </c>
      <c r="N15" s="48">
        <v>2</v>
      </c>
      <c r="O15" s="48">
        <v>2.1</v>
      </c>
      <c r="P15" s="48">
        <v>2</v>
      </c>
      <c r="Q15" s="48">
        <v>2.1</v>
      </c>
      <c r="R15" s="48">
        <v>2</v>
      </c>
      <c r="S15" s="48">
        <v>2.1</v>
      </c>
      <c r="T15" s="48">
        <v>2</v>
      </c>
      <c r="U15" s="48">
        <v>2.1</v>
      </c>
      <c r="V15" s="48">
        <v>2</v>
      </c>
      <c r="W15" s="48">
        <v>2.1</v>
      </c>
      <c r="X15" s="48">
        <v>2</v>
      </c>
      <c r="Y15" s="48">
        <v>2.1</v>
      </c>
      <c r="Z15" s="48">
        <v>2</v>
      </c>
      <c r="AA15" s="48">
        <v>2.1</v>
      </c>
      <c r="AB15" s="49" t="s">
        <v>66</v>
      </c>
    </row>
    <row r="16" spans="1:28" ht="78" customHeight="1">
      <c r="A16" s="68"/>
      <c r="B16" s="69" t="s">
        <v>15</v>
      </c>
      <c r="C16" s="70"/>
      <c r="D16" s="48">
        <v>3.12</v>
      </c>
      <c r="E16" s="48">
        <v>3.28</v>
      </c>
      <c r="F16" s="48">
        <v>3.12</v>
      </c>
      <c r="G16" s="48">
        <v>3.28</v>
      </c>
      <c r="H16" s="48">
        <v>3.12</v>
      </c>
      <c r="I16" s="48">
        <v>3.28</v>
      </c>
      <c r="J16" s="48">
        <v>3.12</v>
      </c>
      <c r="K16" s="48">
        <v>3.28</v>
      </c>
      <c r="L16" s="48">
        <v>3.12</v>
      </c>
      <c r="M16" s="48">
        <v>3.28</v>
      </c>
      <c r="N16" s="48">
        <v>3.12</v>
      </c>
      <c r="O16" s="48">
        <v>3.28</v>
      </c>
      <c r="P16" s="48">
        <v>3.12</v>
      </c>
      <c r="Q16" s="48">
        <v>3.28</v>
      </c>
      <c r="R16" s="48">
        <v>3.12</v>
      </c>
      <c r="S16" s="48">
        <v>3.28</v>
      </c>
      <c r="T16" s="48">
        <v>3.12</v>
      </c>
      <c r="U16" s="48">
        <v>3.28</v>
      </c>
      <c r="V16" s="48">
        <v>3.12</v>
      </c>
      <c r="W16" s="48">
        <v>3.28</v>
      </c>
      <c r="X16" s="48">
        <v>3.12</v>
      </c>
      <c r="Y16" s="48">
        <v>3.28</v>
      </c>
      <c r="Z16" s="48">
        <v>3.12</v>
      </c>
      <c r="AA16" s="48">
        <v>3.28</v>
      </c>
      <c r="AB16" s="49" t="s">
        <v>66</v>
      </c>
    </row>
    <row r="17" spans="1:16" ht="20.25" customHeight="1">
      <c r="A17" s="39"/>
      <c r="B17" s="41"/>
      <c r="C17" s="41"/>
      <c r="D17" s="50"/>
      <c r="E17" s="11"/>
      <c r="F17" s="11"/>
      <c r="G17" s="11"/>
      <c r="H17" s="11"/>
      <c r="I17" s="2"/>
      <c r="J17" s="2"/>
      <c r="K17" s="2"/>
      <c r="L17" s="2"/>
      <c r="M17" s="2"/>
      <c r="N17" s="2"/>
      <c r="O17" s="2"/>
      <c r="P17" s="2"/>
    </row>
    <row r="18" spans="1:16" ht="21.75" customHeight="1">
      <c r="A18" s="51" t="s">
        <v>17</v>
      </c>
      <c r="B18" s="51"/>
      <c r="C18" s="51"/>
      <c r="D18" s="52"/>
      <c r="E18" s="11"/>
      <c r="F18" s="11"/>
      <c r="G18" s="11"/>
      <c r="H18" s="11"/>
      <c r="I18" s="2"/>
      <c r="J18" s="2"/>
      <c r="K18" s="2"/>
      <c r="L18" s="2"/>
      <c r="M18" s="2"/>
      <c r="N18" s="2"/>
      <c r="O18" s="2"/>
      <c r="P18" s="2"/>
    </row>
    <row r="19" spans="1:16" ht="21.75" customHeight="1">
      <c r="A19" s="51"/>
      <c r="B19" s="51"/>
      <c r="C19" s="51"/>
      <c r="D19" s="52"/>
      <c r="E19" s="11"/>
      <c r="F19" s="11"/>
      <c r="G19" s="11"/>
      <c r="H19" s="11"/>
      <c r="I19" s="2"/>
      <c r="J19" s="2"/>
      <c r="K19" s="2"/>
      <c r="L19" s="2"/>
      <c r="M19" s="2"/>
      <c r="N19" s="2"/>
      <c r="O19" s="2"/>
      <c r="P19" s="2"/>
    </row>
    <row r="20" spans="5:16" ht="21.75" customHeight="1">
      <c r="E20" s="11"/>
      <c r="F20" s="11"/>
      <c r="G20" s="11"/>
      <c r="H20" s="11"/>
      <c r="I20" s="2"/>
      <c r="J20" s="2"/>
      <c r="K20" s="2"/>
      <c r="L20" s="2"/>
      <c r="M20" s="2"/>
      <c r="N20" s="2"/>
      <c r="O20" s="2"/>
      <c r="P20" s="2"/>
    </row>
    <row r="21" spans="5:16" ht="25.5" customHeight="1">
      <c r="E21" s="11"/>
      <c r="F21" s="11"/>
      <c r="G21" s="11"/>
      <c r="H21" s="11"/>
      <c r="I21" s="2"/>
      <c r="J21" s="2"/>
      <c r="K21" s="2"/>
      <c r="L21" s="2"/>
      <c r="M21" s="2"/>
      <c r="N21" s="2"/>
      <c r="O21" s="2"/>
      <c r="P21" s="2"/>
    </row>
    <row r="22" spans="5:18" ht="15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"/>
      <c r="R22" s="4"/>
    </row>
    <row r="23" spans="5:18" ht="15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4"/>
      <c r="R23" s="4"/>
    </row>
    <row r="24" spans="5:18" ht="15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"/>
      <c r="R24" s="4"/>
    </row>
    <row r="25" spans="5:18" ht="15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"/>
      <c r="R25" s="4"/>
    </row>
    <row r="26" spans="5:18" ht="15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4"/>
      <c r="R26" s="4"/>
    </row>
    <row r="28" spans="5:6" ht="15">
      <c r="E28" s="5"/>
      <c r="F28" s="5"/>
    </row>
  </sheetData>
  <sheetProtection/>
  <mergeCells count="27">
    <mergeCell ref="B9:C9"/>
    <mergeCell ref="B10:C10"/>
    <mergeCell ref="A5:C5"/>
    <mergeCell ref="A6:A7"/>
    <mergeCell ref="B6:C6"/>
    <mergeCell ref="B7:C7"/>
    <mergeCell ref="B8:C8"/>
    <mergeCell ref="A11:A16"/>
    <mergeCell ref="B11:C11"/>
    <mergeCell ref="B12:C12"/>
    <mergeCell ref="B13:C13"/>
    <mergeCell ref="B14:C14"/>
    <mergeCell ref="B15:C15"/>
    <mergeCell ref="B16:C16"/>
    <mergeCell ref="AB6:AB7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</mergeCells>
  <printOptions/>
  <pageMargins left="0.25" right="0.25" top="0.75" bottom="0.75" header="0.3" footer="0.3"/>
  <pageSetup fitToWidth="2" fitToHeight="1"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9"/>
  <sheetViews>
    <sheetView tabSelected="1" zoomScale="70" zoomScaleNormal="70" zoomScalePageLayoutView="0" workbookViewId="0" topLeftCell="A1">
      <pane xSplit="3" ySplit="6" topLeftCell="T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Z7" sqref="Z7"/>
    </sheetView>
  </sheetViews>
  <sheetFormatPr defaultColWidth="9.140625" defaultRowHeight="15"/>
  <cols>
    <col min="1" max="1" width="33.8515625" style="21" customWidth="1"/>
    <col min="2" max="2" width="25.28125" style="21" customWidth="1"/>
    <col min="3" max="3" width="26.7109375" style="21" customWidth="1"/>
    <col min="4" max="4" width="18.8515625" style="0" customWidth="1"/>
    <col min="5" max="5" width="15.57421875" style="0" customWidth="1"/>
    <col min="6" max="6" width="18.7109375" style="0" customWidth="1"/>
    <col min="7" max="7" width="15.8515625" style="0" customWidth="1"/>
    <col min="8" max="8" width="18.421875" style="0" customWidth="1"/>
    <col min="9" max="9" width="15.8515625" style="0" customWidth="1"/>
    <col min="10" max="10" width="19.28125" style="0" customWidth="1"/>
    <col min="11" max="11" width="15.8515625" style="0" customWidth="1"/>
    <col min="12" max="12" width="18.7109375" style="0" customWidth="1"/>
    <col min="13" max="13" width="15.8515625" style="0" customWidth="1"/>
    <col min="14" max="14" width="17.8515625" style="0" customWidth="1"/>
    <col min="15" max="15" width="15.8515625" style="0" customWidth="1"/>
    <col min="16" max="16" width="17.28125" style="0" customWidth="1"/>
    <col min="17" max="17" width="15.8515625" style="0" customWidth="1"/>
    <col min="18" max="18" width="17.8515625" style="0" customWidth="1"/>
    <col min="19" max="19" width="15.8515625" style="0" customWidth="1"/>
    <col min="20" max="20" width="18.7109375" style="0" customWidth="1"/>
    <col min="21" max="21" width="15.8515625" style="0" customWidth="1"/>
    <col min="22" max="22" width="18.421875" style="0" customWidth="1"/>
    <col min="23" max="23" width="15.8515625" style="0" customWidth="1"/>
    <col min="24" max="24" width="19.57421875" style="0" customWidth="1"/>
    <col min="25" max="25" width="15.8515625" style="0" customWidth="1"/>
    <col min="26" max="26" width="19.00390625" style="0" customWidth="1"/>
    <col min="27" max="27" width="15.8515625" style="0" customWidth="1"/>
    <col min="28" max="28" width="41.421875" style="0" customWidth="1"/>
  </cols>
  <sheetData>
    <row r="1" spans="1:28" ht="16.5">
      <c r="A1" s="18"/>
      <c r="B1" s="18"/>
      <c r="C1" s="18"/>
      <c r="AB1" s="61" t="s">
        <v>71</v>
      </c>
    </row>
    <row r="2" spans="1:28" ht="16.5">
      <c r="A2" s="18"/>
      <c r="B2" s="19"/>
      <c r="C2" s="19"/>
      <c r="AB2" s="62" t="s">
        <v>72</v>
      </c>
    </row>
    <row r="3" spans="1:28" ht="16.5">
      <c r="A3" s="22" t="s">
        <v>35</v>
      </c>
      <c r="B3" s="22"/>
      <c r="C3" s="22"/>
      <c r="AB3" s="62"/>
    </row>
    <row r="4" spans="1:3" ht="16.5">
      <c r="A4" s="97"/>
      <c r="B4" s="97"/>
      <c r="C4" s="97"/>
    </row>
    <row r="5" spans="1:28" ht="47.25" customHeight="1">
      <c r="A5" s="98" t="s">
        <v>1</v>
      </c>
      <c r="B5" s="100" t="s">
        <v>2</v>
      </c>
      <c r="C5" s="101"/>
      <c r="D5" s="87" t="s">
        <v>55</v>
      </c>
      <c r="E5" s="87"/>
      <c r="F5" s="83" t="s">
        <v>19</v>
      </c>
      <c r="G5" s="84"/>
      <c r="H5" s="83" t="s">
        <v>20</v>
      </c>
      <c r="I5" s="84"/>
      <c r="J5" s="83" t="s">
        <v>21</v>
      </c>
      <c r="K5" s="84"/>
      <c r="L5" s="83" t="s">
        <v>22</v>
      </c>
      <c r="M5" s="84"/>
      <c r="N5" s="83" t="s">
        <v>23</v>
      </c>
      <c r="O5" s="84"/>
      <c r="P5" s="83" t="s">
        <v>24</v>
      </c>
      <c r="Q5" s="84"/>
      <c r="R5" s="83" t="s">
        <v>25</v>
      </c>
      <c r="S5" s="84"/>
      <c r="T5" s="83" t="s">
        <v>26</v>
      </c>
      <c r="U5" s="84"/>
      <c r="V5" s="83" t="s">
        <v>27</v>
      </c>
      <c r="W5" s="84"/>
      <c r="X5" s="83" t="s">
        <v>28</v>
      </c>
      <c r="Y5" s="84"/>
      <c r="Z5" s="83" t="s">
        <v>29</v>
      </c>
      <c r="AA5" s="84"/>
      <c r="AB5" s="85" t="s">
        <v>30</v>
      </c>
    </row>
    <row r="6" spans="1:28" ht="48.75" customHeight="1">
      <c r="A6" s="99"/>
      <c r="B6" s="102" t="s">
        <v>3</v>
      </c>
      <c r="C6" s="103"/>
      <c r="D6" s="37" t="s">
        <v>56</v>
      </c>
      <c r="E6" s="37" t="s">
        <v>57</v>
      </c>
      <c r="F6" s="37" t="s">
        <v>56</v>
      </c>
      <c r="G6" s="37" t="s">
        <v>57</v>
      </c>
      <c r="H6" s="37" t="s">
        <v>56</v>
      </c>
      <c r="I6" s="37" t="s">
        <v>57</v>
      </c>
      <c r="J6" s="37" t="s">
        <v>56</v>
      </c>
      <c r="K6" s="37" t="s">
        <v>57</v>
      </c>
      <c r="L6" s="37" t="s">
        <v>56</v>
      </c>
      <c r="M6" s="37" t="s">
        <v>57</v>
      </c>
      <c r="N6" s="37" t="s">
        <v>56</v>
      </c>
      <c r="O6" s="37" t="s">
        <v>57</v>
      </c>
      <c r="P6" s="37" t="s">
        <v>56</v>
      </c>
      <c r="Q6" s="37" t="s">
        <v>57</v>
      </c>
      <c r="R6" s="37" t="s">
        <v>56</v>
      </c>
      <c r="S6" s="37" t="s">
        <v>57</v>
      </c>
      <c r="T6" s="37" t="s">
        <v>56</v>
      </c>
      <c r="U6" s="37" t="s">
        <v>57</v>
      </c>
      <c r="V6" s="37" t="s">
        <v>56</v>
      </c>
      <c r="W6" s="37" t="s">
        <v>57</v>
      </c>
      <c r="X6" s="37" t="s">
        <v>56</v>
      </c>
      <c r="Y6" s="37" t="s">
        <v>57</v>
      </c>
      <c r="Z6" s="37" t="s">
        <v>56</v>
      </c>
      <c r="AA6" s="37" t="s">
        <v>57</v>
      </c>
      <c r="AB6" s="86"/>
    </row>
    <row r="7" spans="1:28" ht="53.25" customHeight="1">
      <c r="A7" s="20" t="s">
        <v>36</v>
      </c>
      <c r="B7" s="104" t="s">
        <v>16</v>
      </c>
      <c r="C7" s="105"/>
      <c r="D7" s="25">
        <v>22.9</v>
      </c>
      <c r="E7" s="25">
        <v>22.9</v>
      </c>
      <c r="F7" s="26">
        <v>22.69</v>
      </c>
      <c r="G7" s="26">
        <v>22.69</v>
      </c>
      <c r="H7" s="26">
        <v>22.69</v>
      </c>
      <c r="I7" s="26">
        <v>22.69</v>
      </c>
      <c r="J7" s="26">
        <v>22.69</v>
      </c>
      <c r="K7" s="26">
        <v>22.69</v>
      </c>
      <c r="L7" s="26">
        <v>22.69</v>
      </c>
      <c r="M7" s="26">
        <v>22.69</v>
      </c>
      <c r="N7" s="26">
        <v>22.69</v>
      </c>
      <c r="O7" s="26">
        <v>22.69</v>
      </c>
      <c r="P7" s="26">
        <v>22.69</v>
      </c>
      <c r="Q7" s="26">
        <v>22.69</v>
      </c>
      <c r="R7" s="26">
        <v>22.69</v>
      </c>
      <c r="S7" s="26">
        <v>22.69</v>
      </c>
      <c r="T7" s="26">
        <v>22.69</v>
      </c>
      <c r="U7" s="26">
        <v>22.69</v>
      </c>
      <c r="V7" s="25">
        <v>22.9</v>
      </c>
      <c r="W7" s="25">
        <v>22.9</v>
      </c>
      <c r="X7" s="26">
        <v>22.69</v>
      </c>
      <c r="Y7" s="26">
        <v>22.69</v>
      </c>
      <c r="Z7" s="25">
        <v>22.9</v>
      </c>
      <c r="AA7" s="25">
        <v>22.9</v>
      </c>
      <c r="AB7" s="30" t="s">
        <v>58</v>
      </c>
    </row>
    <row r="8" spans="1:28" ht="46.5" customHeight="1">
      <c r="A8" s="20" t="s">
        <v>37</v>
      </c>
      <c r="B8" s="80" t="s">
        <v>16</v>
      </c>
      <c r="C8" s="81"/>
      <c r="D8" s="26">
        <v>11.34</v>
      </c>
      <c r="E8" s="26">
        <v>11.34</v>
      </c>
      <c r="F8" s="26">
        <v>11.34</v>
      </c>
      <c r="G8" s="26">
        <v>11.34</v>
      </c>
      <c r="H8" s="26">
        <v>11.34</v>
      </c>
      <c r="I8" s="26">
        <v>11.34</v>
      </c>
      <c r="J8" s="26">
        <v>11.34</v>
      </c>
      <c r="K8" s="26">
        <v>11.34</v>
      </c>
      <c r="L8" s="26">
        <v>11.34</v>
      </c>
      <c r="M8" s="26">
        <v>11.34</v>
      </c>
      <c r="N8" s="26">
        <v>11.34</v>
      </c>
      <c r="O8" s="26">
        <v>11.34</v>
      </c>
      <c r="P8" s="26">
        <v>11.34</v>
      </c>
      <c r="Q8" s="26">
        <v>11.34</v>
      </c>
      <c r="R8" s="26">
        <v>11.34</v>
      </c>
      <c r="S8" s="26">
        <v>11.34</v>
      </c>
      <c r="T8" s="26">
        <v>11.34</v>
      </c>
      <c r="U8" s="26">
        <v>11.34</v>
      </c>
      <c r="V8" s="26">
        <v>11.34</v>
      </c>
      <c r="W8" s="26">
        <v>11.34</v>
      </c>
      <c r="X8" s="26">
        <v>11.34</v>
      </c>
      <c r="Y8" s="26">
        <v>11.34</v>
      </c>
      <c r="Z8" s="26">
        <v>11.34</v>
      </c>
      <c r="AA8" s="26">
        <v>11.34</v>
      </c>
      <c r="AB8" s="30" t="s">
        <v>58</v>
      </c>
    </row>
    <row r="9" spans="1:28" ht="78.75" customHeight="1">
      <c r="A9" s="93" t="s">
        <v>38</v>
      </c>
      <c r="B9" s="95" t="s">
        <v>39</v>
      </c>
      <c r="C9" s="95"/>
      <c r="D9" s="33">
        <f>54.93/12</f>
        <v>4.5775</v>
      </c>
      <c r="E9" s="33">
        <f>54.93/12</f>
        <v>4.5775</v>
      </c>
      <c r="F9" s="33">
        <f aca="true" t="shared" si="0" ref="F9:AA9">54.93/12</f>
        <v>4.5775</v>
      </c>
      <c r="G9" s="33">
        <f t="shared" si="0"/>
        <v>4.5775</v>
      </c>
      <c r="H9" s="33">
        <f t="shared" si="0"/>
        <v>4.5775</v>
      </c>
      <c r="I9" s="33">
        <f t="shared" si="0"/>
        <v>4.5775</v>
      </c>
      <c r="J9" s="33">
        <f t="shared" si="0"/>
        <v>4.5775</v>
      </c>
      <c r="K9" s="33">
        <f t="shared" si="0"/>
        <v>4.5775</v>
      </c>
      <c r="L9" s="33">
        <f t="shared" si="0"/>
        <v>4.5775</v>
      </c>
      <c r="M9" s="33">
        <f t="shared" si="0"/>
        <v>4.5775</v>
      </c>
      <c r="N9" s="33">
        <f t="shared" si="0"/>
        <v>4.5775</v>
      </c>
      <c r="O9" s="33">
        <f t="shared" si="0"/>
        <v>4.5775</v>
      </c>
      <c r="P9" s="33">
        <f t="shared" si="0"/>
        <v>4.5775</v>
      </c>
      <c r="Q9" s="33">
        <f t="shared" si="0"/>
        <v>4.5775</v>
      </c>
      <c r="R9" s="33">
        <f t="shared" si="0"/>
        <v>4.5775</v>
      </c>
      <c r="S9" s="33">
        <f t="shared" si="0"/>
        <v>4.5775</v>
      </c>
      <c r="T9" s="33">
        <f t="shared" si="0"/>
        <v>4.5775</v>
      </c>
      <c r="U9" s="33">
        <f t="shared" si="0"/>
        <v>4.5775</v>
      </c>
      <c r="V9" s="33">
        <f t="shared" si="0"/>
        <v>4.5775</v>
      </c>
      <c r="W9" s="33">
        <f t="shared" si="0"/>
        <v>4.5775</v>
      </c>
      <c r="X9" s="33">
        <f t="shared" si="0"/>
        <v>4.5775</v>
      </c>
      <c r="Y9" s="33">
        <f t="shared" si="0"/>
        <v>4.5775</v>
      </c>
      <c r="Z9" s="33">
        <f t="shared" si="0"/>
        <v>4.5775</v>
      </c>
      <c r="AA9" s="33">
        <f t="shared" si="0"/>
        <v>4.5775</v>
      </c>
      <c r="AB9" s="60" t="s">
        <v>68</v>
      </c>
    </row>
    <row r="10" spans="1:28" ht="84.75" customHeight="1">
      <c r="A10" s="91"/>
      <c r="B10" s="95" t="s">
        <v>40</v>
      </c>
      <c r="C10" s="95"/>
      <c r="D10" s="34">
        <f>5299.25/1000</f>
        <v>5.29925</v>
      </c>
      <c r="E10" s="34">
        <f>6198.49/1000</f>
        <v>6.19849</v>
      </c>
      <c r="F10" s="34">
        <f aca="true" t="shared" si="1" ref="F10:Z10">5299.25/1000</f>
        <v>5.29925</v>
      </c>
      <c r="G10" s="34">
        <f>6198.49/1000</f>
        <v>6.19849</v>
      </c>
      <c r="H10" s="34">
        <f t="shared" si="1"/>
        <v>5.29925</v>
      </c>
      <c r="I10" s="34">
        <f>6198.49/1000</f>
        <v>6.19849</v>
      </c>
      <c r="J10" s="34">
        <f t="shared" si="1"/>
        <v>5.29925</v>
      </c>
      <c r="K10" s="34">
        <f>6198.49/1000</f>
        <v>6.19849</v>
      </c>
      <c r="L10" s="34">
        <f t="shared" si="1"/>
        <v>5.29925</v>
      </c>
      <c r="M10" s="34">
        <f>6198.49/1000</f>
        <v>6.19849</v>
      </c>
      <c r="N10" s="34">
        <f t="shared" si="1"/>
        <v>5.29925</v>
      </c>
      <c r="O10" s="34">
        <f>6198.49/1000</f>
        <v>6.19849</v>
      </c>
      <c r="P10" s="34">
        <f t="shared" si="1"/>
        <v>5.29925</v>
      </c>
      <c r="Q10" s="34">
        <f>6198.49/1000</f>
        <v>6.19849</v>
      </c>
      <c r="R10" s="34">
        <f t="shared" si="1"/>
        <v>5.29925</v>
      </c>
      <c r="S10" s="34">
        <f>6198.49/1000</f>
        <v>6.19849</v>
      </c>
      <c r="T10" s="34">
        <f t="shared" si="1"/>
        <v>5.29925</v>
      </c>
      <c r="U10" s="34">
        <f>6198.49/1000</f>
        <v>6.19849</v>
      </c>
      <c r="V10" s="34">
        <f t="shared" si="1"/>
        <v>5.29925</v>
      </c>
      <c r="W10" s="34">
        <f>6198.49/1000</f>
        <v>6.19849</v>
      </c>
      <c r="X10" s="34">
        <f t="shared" si="1"/>
        <v>5.29925</v>
      </c>
      <c r="Y10" s="34">
        <f>6198.49/1000</f>
        <v>6.19849</v>
      </c>
      <c r="Z10" s="34">
        <f t="shared" si="1"/>
        <v>5.29925</v>
      </c>
      <c r="AA10" s="34">
        <f>6198.49/1000</f>
        <v>6.19849</v>
      </c>
      <c r="AB10" s="59" t="s">
        <v>69</v>
      </c>
    </row>
    <row r="11" spans="1:28" ht="21" customHeight="1">
      <c r="A11" s="92"/>
      <c r="B11" s="96" t="s">
        <v>41</v>
      </c>
      <c r="C11" s="96"/>
      <c r="D11" s="35">
        <f>D9*D10</f>
        <v>24.257316874999997</v>
      </c>
      <c r="E11" s="35">
        <f>E9*E10</f>
        <v>28.373587974999996</v>
      </c>
      <c r="F11" s="35">
        <f>F9*F10</f>
        <v>24.257316874999997</v>
      </c>
      <c r="G11" s="35">
        <f>G9*G10</f>
        <v>28.373587974999996</v>
      </c>
      <c r="H11" s="35">
        <f>H9*H10</f>
        <v>24.257316874999997</v>
      </c>
      <c r="I11" s="35">
        <f>I9*I10</f>
        <v>28.373587974999996</v>
      </c>
      <c r="J11" s="35">
        <f>J9*J10</f>
        <v>24.257316874999997</v>
      </c>
      <c r="K11" s="35">
        <f>K9*K10</f>
        <v>28.373587974999996</v>
      </c>
      <c r="L11" s="35">
        <f>L9*L10</f>
        <v>24.257316874999997</v>
      </c>
      <c r="M11" s="35">
        <f aca="true" t="shared" si="2" ref="M11:T11">M9*M10</f>
        <v>28.373587974999996</v>
      </c>
      <c r="N11" s="35">
        <f t="shared" si="2"/>
        <v>24.257316874999997</v>
      </c>
      <c r="O11" s="35">
        <f t="shared" si="2"/>
        <v>28.373587974999996</v>
      </c>
      <c r="P11" s="35">
        <f t="shared" si="2"/>
        <v>24.257316874999997</v>
      </c>
      <c r="Q11" s="35">
        <f t="shared" si="2"/>
        <v>28.373587974999996</v>
      </c>
      <c r="R11" s="35">
        <f t="shared" si="2"/>
        <v>24.257316874999997</v>
      </c>
      <c r="S11" s="35">
        <f t="shared" si="2"/>
        <v>28.373587974999996</v>
      </c>
      <c r="T11" s="35">
        <f t="shared" si="2"/>
        <v>24.257316874999997</v>
      </c>
      <c r="U11" s="35">
        <f aca="true" t="shared" si="3" ref="U11:AA11">U9*U10</f>
        <v>28.373587974999996</v>
      </c>
      <c r="V11" s="35">
        <f t="shared" si="3"/>
        <v>24.257316874999997</v>
      </c>
      <c r="W11" s="35">
        <f t="shared" si="3"/>
        <v>28.373587974999996</v>
      </c>
      <c r="X11" s="35">
        <f t="shared" si="3"/>
        <v>24.257316874999997</v>
      </c>
      <c r="Y11" s="35">
        <f t="shared" si="3"/>
        <v>28.373587974999996</v>
      </c>
      <c r="Z11" s="35">
        <f t="shared" si="3"/>
        <v>24.257316874999997</v>
      </c>
      <c r="AA11" s="35">
        <f t="shared" si="3"/>
        <v>28.373587974999996</v>
      </c>
      <c r="AB11" s="31" t="s">
        <v>33</v>
      </c>
    </row>
    <row r="12" spans="1:28" ht="78" customHeight="1">
      <c r="A12" s="94" t="s">
        <v>4</v>
      </c>
      <c r="B12" s="80" t="s">
        <v>42</v>
      </c>
      <c r="C12" s="81"/>
      <c r="D12" s="24">
        <v>2.395</v>
      </c>
      <c r="E12" s="24">
        <v>2.395</v>
      </c>
      <c r="F12" s="24">
        <v>2.395</v>
      </c>
      <c r="G12" s="24">
        <v>2.395</v>
      </c>
      <c r="H12" s="24">
        <v>2.395</v>
      </c>
      <c r="I12" s="24">
        <v>2.395</v>
      </c>
      <c r="J12" s="24">
        <v>3.993</v>
      </c>
      <c r="K12" s="24">
        <v>3.993</v>
      </c>
      <c r="L12" s="24">
        <v>2.395</v>
      </c>
      <c r="M12" s="24">
        <v>2.395</v>
      </c>
      <c r="N12" s="24">
        <v>2.395</v>
      </c>
      <c r="O12" s="24">
        <v>2.395</v>
      </c>
      <c r="P12" s="24">
        <v>3.993</v>
      </c>
      <c r="Q12" s="24">
        <v>3.993</v>
      </c>
      <c r="R12" s="24">
        <v>2.395</v>
      </c>
      <c r="S12" s="24">
        <v>2.395</v>
      </c>
      <c r="T12" s="24">
        <v>2.395</v>
      </c>
      <c r="U12" s="24">
        <v>2.395</v>
      </c>
      <c r="V12" s="24">
        <v>3.993</v>
      </c>
      <c r="W12" s="24">
        <v>3.993</v>
      </c>
      <c r="X12" s="24">
        <v>2.395</v>
      </c>
      <c r="Y12" s="24">
        <v>2.395</v>
      </c>
      <c r="Z12" s="24">
        <v>3.993</v>
      </c>
      <c r="AA12" s="24">
        <v>3.993</v>
      </c>
      <c r="AB12" s="29" t="s">
        <v>59</v>
      </c>
    </row>
    <row r="13" spans="1:28" ht="63" customHeight="1">
      <c r="A13" s="94"/>
      <c r="B13" s="80" t="s">
        <v>5</v>
      </c>
      <c r="C13" s="81"/>
      <c r="D13" s="23">
        <v>33.03</v>
      </c>
      <c r="E13" s="23">
        <v>33.03</v>
      </c>
      <c r="F13" s="23">
        <v>33.03</v>
      </c>
      <c r="G13" s="23">
        <v>33.03</v>
      </c>
      <c r="H13" s="23">
        <v>33.03</v>
      </c>
      <c r="I13" s="23">
        <v>33.03</v>
      </c>
      <c r="J13" s="23">
        <v>33.03</v>
      </c>
      <c r="K13" s="23">
        <v>33.03</v>
      </c>
      <c r="L13" s="23">
        <v>33.03</v>
      </c>
      <c r="M13" s="23">
        <v>33.03</v>
      </c>
      <c r="N13" s="23">
        <v>33.03</v>
      </c>
      <c r="O13" s="23">
        <v>33.03</v>
      </c>
      <c r="P13" s="23">
        <v>33.03</v>
      </c>
      <c r="Q13" s="23">
        <v>33.03</v>
      </c>
      <c r="R13" s="23">
        <v>33.03</v>
      </c>
      <c r="S13" s="23">
        <v>33.03</v>
      </c>
      <c r="T13" s="23">
        <v>33.03</v>
      </c>
      <c r="U13" s="23">
        <v>33.03</v>
      </c>
      <c r="V13" s="23">
        <v>33.03</v>
      </c>
      <c r="W13" s="23">
        <v>33.03</v>
      </c>
      <c r="X13" s="23">
        <v>33.03</v>
      </c>
      <c r="Y13" s="23">
        <v>33.03</v>
      </c>
      <c r="Z13" s="23">
        <v>33.03</v>
      </c>
      <c r="AA13" s="23">
        <v>33.03</v>
      </c>
      <c r="AB13" s="28" t="s">
        <v>31</v>
      </c>
    </row>
    <row r="14" spans="1:28" ht="30" customHeight="1">
      <c r="A14" s="94"/>
      <c r="B14" s="80" t="s">
        <v>41</v>
      </c>
      <c r="C14" s="81"/>
      <c r="D14" s="26">
        <f>ROUND(D12*D13,2)</f>
        <v>79.11</v>
      </c>
      <c r="E14" s="26">
        <f>ROUND(E12*E13,2)</f>
        <v>79.11</v>
      </c>
      <c r="F14" s="26">
        <f>ROUND(F12*F13,2)</f>
        <v>79.11</v>
      </c>
      <c r="G14" s="26">
        <f>ROUND(G12*G13,2)</f>
        <v>79.11</v>
      </c>
      <c r="H14" s="26">
        <f>ROUND(H12*H13,2)</f>
        <v>79.11</v>
      </c>
      <c r="I14" s="26">
        <f>ROUND(I12*I13,2)</f>
        <v>79.11</v>
      </c>
      <c r="J14" s="26">
        <f>ROUND(J12*J13,2)</f>
        <v>131.89</v>
      </c>
      <c r="K14" s="26">
        <f>ROUND(K12*K13,2)</f>
        <v>131.89</v>
      </c>
      <c r="L14" s="26">
        <f>ROUND(L12*L13,2)</f>
        <v>79.11</v>
      </c>
      <c r="M14" s="26">
        <f aca="true" t="shared" si="4" ref="M14:S14">ROUND(M12*M13,2)</f>
        <v>79.11</v>
      </c>
      <c r="N14" s="26">
        <f t="shared" si="4"/>
        <v>79.11</v>
      </c>
      <c r="O14" s="26">
        <f t="shared" si="4"/>
        <v>79.11</v>
      </c>
      <c r="P14" s="26">
        <f t="shared" si="4"/>
        <v>131.89</v>
      </c>
      <c r="Q14" s="26">
        <f t="shared" si="4"/>
        <v>131.89</v>
      </c>
      <c r="R14" s="26">
        <f t="shared" si="4"/>
        <v>79.11</v>
      </c>
      <c r="S14" s="26">
        <f t="shared" si="4"/>
        <v>79.11</v>
      </c>
      <c r="T14" s="26">
        <f aca="true" t="shared" si="5" ref="T14:AA14">ROUND(T12*T13,2)</f>
        <v>79.11</v>
      </c>
      <c r="U14" s="26">
        <f t="shared" si="5"/>
        <v>79.11</v>
      </c>
      <c r="V14" s="26">
        <f t="shared" si="5"/>
        <v>131.89</v>
      </c>
      <c r="W14" s="26">
        <f t="shared" si="5"/>
        <v>131.89</v>
      </c>
      <c r="X14" s="26">
        <f t="shared" si="5"/>
        <v>79.11</v>
      </c>
      <c r="Y14" s="26">
        <f t="shared" si="5"/>
        <v>79.11</v>
      </c>
      <c r="Z14" s="26">
        <f t="shared" si="5"/>
        <v>131.89</v>
      </c>
      <c r="AA14" s="26">
        <f t="shared" si="5"/>
        <v>131.89</v>
      </c>
      <c r="AB14" s="31" t="s">
        <v>33</v>
      </c>
    </row>
    <row r="15" spans="1:28" ht="87" customHeight="1">
      <c r="A15" s="94" t="s">
        <v>6</v>
      </c>
      <c r="B15" s="80" t="s">
        <v>42</v>
      </c>
      <c r="C15" s="81"/>
      <c r="D15" s="24">
        <v>3.993</v>
      </c>
      <c r="E15" s="24">
        <v>3.993</v>
      </c>
      <c r="F15" s="24">
        <v>3.993</v>
      </c>
      <c r="G15" s="24">
        <v>3.993</v>
      </c>
      <c r="H15" s="24">
        <v>3.993</v>
      </c>
      <c r="I15" s="24">
        <v>3.993</v>
      </c>
      <c r="J15" s="24">
        <v>3.993</v>
      </c>
      <c r="K15" s="24">
        <v>3.993</v>
      </c>
      <c r="L15" s="24">
        <v>3.993</v>
      </c>
      <c r="M15" s="24">
        <v>3.993</v>
      </c>
      <c r="N15" s="24">
        <v>3.993</v>
      </c>
      <c r="O15" s="24">
        <v>3.993</v>
      </c>
      <c r="P15" s="24">
        <v>3.993</v>
      </c>
      <c r="Q15" s="24">
        <v>3.993</v>
      </c>
      <c r="R15" s="24">
        <v>3.993</v>
      </c>
      <c r="S15" s="24">
        <v>3.993</v>
      </c>
      <c r="T15" s="24">
        <v>3.993</v>
      </c>
      <c r="U15" s="24">
        <v>3.993</v>
      </c>
      <c r="V15" s="24">
        <v>3.993</v>
      </c>
      <c r="W15" s="24">
        <v>3.993</v>
      </c>
      <c r="X15" s="24">
        <v>3.993</v>
      </c>
      <c r="Y15" s="24">
        <v>3.993</v>
      </c>
      <c r="Z15" s="24">
        <v>3.993</v>
      </c>
      <c r="AA15" s="24">
        <v>3.993</v>
      </c>
      <c r="AB15" s="29" t="s">
        <v>59</v>
      </c>
    </row>
    <row r="16" spans="1:28" ht="69" customHeight="1">
      <c r="A16" s="94"/>
      <c r="B16" s="80" t="s">
        <v>5</v>
      </c>
      <c r="C16" s="81"/>
      <c r="D16" s="24">
        <v>24.82</v>
      </c>
      <c r="E16" s="24">
        <v>27.14</v>
      </c>
      <c r="F16" s="24">
        <v>24.82</v>
      </c>
      <c r="G16" s="24">
        <v>27.14</v>
      </c>
      <c r="H16" s="24">
        <v>24.82</v>
      </c>
      <c r="I16" s="24">
        <v>27.14</v>
      </c>
      <c r="J16" s="24">
        <v>24.82</v>
      </c>
      <c r="K16" s="24">
        <v>27.14</v>
      </c>
      <c r="L16" s="24">
        <v>24.82</v>
      </c>
      <c r="M16" s="24">
        <v>27.14</v>
      </c>
      <c r="N16" s="24">
        <v>24.82</v>
      </c>
      <c r="O16" s="24">
        <v>27.14</v>
      </c>
      <c r="P16" s="24">
        <v>24.82</v>
      </c>
      <c r="Q16" s="24">
        <v>27.14</v>
      </c>
      <c r="R16" s="24">
        <v>24.82</v>
      </c>
      <c r="S16" s="24">
        <v>27.14</v>
      </c>
      <c r="T16" s="24">
        <v>24.82</v>
      </c>
      <c r="U16" s="24">
        <v>27.14</v>
      </c>
      <c r="V16" s="24">
        <v>24.82</v>
      </c>
      <c r="W16" s="24">
        <v>27.14</v>
      </c>
      <c r="X16" s="24">
        <v>24.82</v>
      </c>
      <c r="Y16" s="24">
        <v>27.14</v>
      </c>
      <c r="Z16" s="24">
        <v>24.82</v>
      </c>
      <c r="AA16" s="24">
        <v>27.14</v>
      </c>
      <c r="AB16" s="28" t="s">
        <v>31</v>
      </c>
    </row>
    <row r="17" spans="1:28" ht="33" customHeight="1">
      <c r="A17" s="94"/>
      <c r="B17" s="80" t="s">
        <v>41</v>
      </c>
      <c r="C17" s="81"/>
      <c r="D17" s="26">
        <f>ROUND(D15*D16,2)</f>
        <v>99.11</v>
      </c>
      <c r="E17" s="26">
        <f>ROUND(E15*E16,2)</f>
        <v>108.37</v>
      </c>
      <c r="F17" s="26">
        <f>ROUND(F15*F16,2)</f>
        <v>99.11</v>
      </c>
      <c r="G17" s="26">
        <f>ROUND(G15*G16,2)</f>
        <v>108.37</v>
      </c>
      <c r="H17" s="26">
        <f>ROUND(H15*H16,2)</f>
        <v>99.11</v>
      </c>
      <c r="I17" s="26">
        <f>ROUND(I15*I16,2)</f>
        <v>108.37</v>
      </c>
      <c r="J17" s="26">
        <f>ROUND(J15*J16,2)</f>
        <v>99.11</v>
      </c>
      <c r="K17" s="26">
        <f>ROUND(K15*K16,2)</f>
        <v>108.37</v>
      </c>
      <c r="L17" s="26">
        <f>ROUND(L15*L16,2)</f>
        <v>99.11</v>
      </c>
      <c r="M17" s="26">
        <f aca="true" t="shared" si="6" ref="M17:S17">ROUND(M15*M16,2)</f>
        <v>108.37</v>
      </c>
      <c r="N17" s="26">
        <f t="shared" si="6"/>
        <v>99.11</v>
      </c>
      <c r="O17" s="26">
        <f t="shared" si="6"/>
        <v>108.37</v>
      </c>
      <c r="P17" s="26">
        <f t="shared" si="6"/>
        <v>99.11</v>
      </c>
      <c r="Q17" s="26">
        <f t="shared" si="6"/>
        <v>108.37</v>
      </c>
      <c r="R17" s="26">
        <f t="shared" si="6"/>
        <v>99.11</v>
      </c>
      <c r="S17" s="26">
        <f t="shared" si="6"/>
        <v>108.37</v>
      </c>
      <c r="T17" s="26">
        <f aca="true" t="shared" si="7" ref="T17:AA17">ROUND(T15*T16,2)</f>
        <v>99.11</v>
      </c>
      <c r="U17" s="26">
        <f t="shared" si="7"/>
        <v>108.37</v>
      </c>
      <c r="V17" s="26">
        <f t="shared" si="7"/>
        <v>99.11</v>
      </c>
      <c r="W17" s="26">
        <f t="shared" si="7"/>
        <v>108.37</v>
      </c>
      <c r="X17" s="26">
        <f t="shared" si="7"/>
        <v>99.11</v>
      </c>
      <c r="Y17" s="26">
        <f t="shared" si="7"/>
        <v>108.37</v>
      </c>
      <c r="Z17" s="26">
        <f t="shared" si="7"/>
        <v>99.11</v>
      </c>
      <c r="AA17" s="26">
        <f t="shared" si="7"/>
        <v>108.37</v>
      </c>
      <c r="AB17" s="31" t="s">
        <v>33</v>
      </c>
    </row>
    <row r="18" spans="1:28" ht="64.5" customHeight="1">
      <c r="A18" s="94" t="s">
        <v>43</v>
      </c>
      <c r="B18" s="80" t="s">
        <v>42</v>
      </c>
      <c r="C18" s="81"/>
      <c r="D18" s="24">
        <v>1.598</v>
      </c>
      <c r="E18" s="24">
        <v>1.598</v>
      </c>
      <c r="F18" s="24">
        <v>1.598</v>
      </c>
      <c r="G18" s="24">
        <v>1.598</v>
      </c>
      <c r="H18" s="24">
        <v>1.598</v>
      </c>
      <c r="I18" s="24">
        <v>1.598</v>
      </c>
      <c r="J18" s="24">
        <v>1.598</v>
      </c>
      <c r="K18" s="24">
        <v>1.598</v>
      </c>
      <c r="L18" s="24">
        <v>1.598</v>
      </c>
      <c r="M18" s="24">
        <v>1.598</v>
      </c>
      <c r="N18" s="24">
        <v>1.598</v>
      </c>
      <c r="O18" s="24">
        <v>1.598</v>
      </c>
      <c r="P18" s="24">
        <v>1.598</v>
      </c>
      <c r="Q18" s="24">
        <v>1.598</v>
      </c>
      <c r="R18" s="24">
        <v>1.598</v>
      </c>
      <c r="S18" s="24">
        <v>1.598</v>
      </c>
      <c r="T18" s="24">
        <v>1.598</v>
      </c>
      <c r="U18" s="24">
        <v>1.598</v>
      </c>
      <c r="V18" s="24">
        <v>1.598</v>
      </c>
      <c r="W18" s="24">
        <v>1.598</v>
      </c>
      <c r="X18" s="24">
        <v>1.598</v>
      </c>
      <c r="Y18" s="24">
        <v>1.598</v>
      </c>
      <c r="Z18" s="24">
        <v>1.598</v>
      </c>
      <c r="AA18" s="24">
        <v>1.598</v>
      </c>
      <c r="AB18" s="29" t="s">
        <v>60</v>
      </c>
    </row>
    <row r="19" spans="1:28" s="55" customFormat="1" ht="77.25" customHeight="1">
      <c r="A19" s="94"/>
      <c r="B19" s="80" t="s">
        <v>44</v>
      </c>
      <c r="C19" s="81"/>
      <c r="D19" s="24">
        <v>167.15</v>
      </c>
      <c r="E19" s="24">
        <v>167.15</v>
      </c>
      <c r="F19" s="24">
        <v>0</v>
      </c>
      <c r="G19" s="24">
        <v>0</v>
      </c>
      <c r="H19" s="24">
        <v>160.99</v>
      </c>
      <c r="I19" s="24">
        <v>160.99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169.4</v>
      </c>
      <c r="Y19" s="24">
        <v>169.4</v>
      </c>
      <c r="Z19" s="24">
        <v>0</v>
      </c>
      <c r="AA19" s="24">
        <v>0</v>
      </c>
      <c r="AB19" s="58" t="s">
        <v>61</v>
      </c>
    </row>
    <row r="20" spans="1:28" ht="28.5" customHeight="1">
      <c r="A20" s="94"/>
      <c r="B20" s="80" t="s">
        <v>41</v>
      </c>
      <c r="C20" s="81"/>
      <c r="D20" s="26">
        <f>ROUND(D18*D19,2)</f>
        <v>267.11</v>
      </c>
      <c r="E20" s="26">
        <f>ROUND(E18*E19,2)</f>
        <v>267.11</v>
      </c>
      <c r="F20" s="26">
        <f>ROUND(F18*F19,2)</f>
        <v>0</v>
      </c>
      <c r="G20" s="26">
        <f>ROUND(G18*G19,2)</f>
        <v>0</v>
      </c>
      <c r="H20" s="26">
        <f>ROUND(H18*H19,2)</f>
        <v>257.26</v>
      </c>
      <c r="I20" s="26">
        <f>ROUND(I18*I19,2)</f>
        <v>257.26</v>
      </c>
      <c r="J20" s="26">
        <f>ROUND(J18*J19,2)</f>
        <v>0</v>
      </c>
      <c r="K20" s="26">
        <f>ROUND(K18*K19,2)</f>
        <v>0</v>
      </c>
      <c r="L20" s="26">
        <f>ROUND(L18*L19,2)</f>
        <v>0</v>
      </c>
      <c r="M20" s="26">
        <f aca="true" t="shared" si="8" ref="M20:S20">ROUND(M18*M19,2)</f>
        <v>0</v>
      </c>
      <c r="N20" s="26">
        <f t="shared" si="8"/>
        <v>0</v>
      </c>
      <c r="O20" s="26">
        <f t="shared" si="8"/>
        <v>0</v>
      </c>
      <c r="P20" s="26">
        <f t="shared" si="8"/>
        <v>0</v>
      </c>
      <c r="Q20" s="26">
        <f t="shared" si="8"/>
        <v>0</v>
      </c>
      <c r="R20" s="26">
        <f t="shared" si="8"/>
        <v>0</v>
      </c>
      <c r="S20" s="26">
        <f t="shared" si="8"/>
        <v>0</v>
      </c>
      <c r="T20" s="26">
        <f aca="true" t="shared" si="9" ref="T20:AA20">ROUND(T18*T19,2)</f>
        <v>0</v>
      </c>
      <c r="U20" s="26">
        <f t="shared" si="9"/>
        <v>0</v>
      </c>
      <c r="V20" s="26">
        <f t="shared" si="9"/>
        <v>0</v>
      </c>
      <c r="W20" s="26">
        <f t="shared" si="9"/>
        <v>0</v>
      </c>
      <c r="X20" s="26">
        <f t="shared" si="9"/>
        <v>270.7</v>
      </c>
      <c r="Y20" s="26">
        <f t="shared" si="9"/>
        <v>270.7</v>
      </c>
      <c r="Z20" s="26">
        <f t="shared" si="9"/>
        <v>0</v>
      </c>
      <c r="AA20" s="26">
        <f t="shared" si="9"/>
        <v>0</v>
      </c>
      <c r="AB20" s="31" t="s">
        <v>33</v>
      </c>
    </row>
    <row r="21" spans="1:28" ht="90" customHeight="1">
      <c r="A21" s="20" t="s">
        <v>45</v>
      </c>
      <c r="B21" s="80" t="s">
        <v>8</v>
      </c>
      <c r="C21" s="81"/>
      <c r="D21" s="23">
        <v>0</v>
      </c>
      <c r="E21" s="23">
        <v>0</v>
      </c>
      <c r="F21" s="23">
        <v>1461.48</v>
      </c>
      <c r="G21" s="23">
        <v>1461.48</v>
      </c>
      <c r="H21" s="23">
        <v>0</v>
      </c>
      <c r="I21" s="23">
        <v>0</v>
      </c>
      <c r="J21" s="23">
        <v>2025.85</v>
      </c>
      <c r="K21" s="23">
        <v>2025.85</v>
      </c>
      <c r="L21" s="23">
        <v>2025.85</v>
      </c>
      <c r="M21" s="23">
        <v>2025.85</v>
      </c>
      <c r="N21" s="23">
        <v>2025.85</v>
      </c>
      <c r="O21" s="23">
        <v>2025.85</v>
      </c>
      <c r="P21" s="23">
        <v>1923.48</v>
      </c>
      <c r="Q21" s="23">
        <v>1923.48</v>
      </c>
      <c r="R21" s="23">
        <v>1923.48</v>
      </c>
      <c r="S21" s="23">
        <v>1923.48</v>
      </c>
      <c r="T21" s="23">
        <v>1923.48</v>
      </c>
      <c r="U21" s="23">
        <v>1923.48</v>
      </c>
      <c r="V21" s="38">
        <v>2025.85</v>
      </c>
      <c r="W21" s="38">
        <v>2025.85</v>
      </c>
      <c r="X21" s="23">
        <v>0</v>
      </c>
      <c r="Y21" s="23">
        <v>0</v>
      </c>
      <c r="Z21" s="23">
        <v>1923.48</v>
      </c>
      <c r="AA21" s="23">
        <v>1923.48</v>
      </c>
      <c r="AB21" s="30" t="s">
        <v>62</v>
      </c>
    </row>
    <row r="22" spans="1:28" ht="97.5" customHeight="1">
      <c r="A22" s="56" t="s">
        <v>7</v>
      </c>
      <c r="B22" s="80" t="s">
        <v>8</v>
      </c>
      <c r="C22" s="81"/>
      <c r="D22" s="23">
        <v>2025.85</v>
      </c>
      <c r="E22" s="23">
        <v>2025.85</v>
      </c>
      <c r="F22" s="23">
        <v>2025.85</v>
      </c>
      <c r="G22" s="23">
        <v>2025.85</v>
      </c>
      <c r="H22" s="23">
        <v>1923.48</v>
      </c>
      <c r="I22" s="23">
        <v>1923.48</v>
      </c>
      <c r="J22" s="23">
        <v>2025.85</v>
      </c>
      <c r="K22" s="23">
        <v>2025.85</v>
      </c>
      <c r="L22" s="23">
        <v>2025.85</v>
      </c>
      <c r="M22" s="23">
        <v>2025.85</v>
      </c>
      <c r="N22" s="23">
        <v>2025.85</v>
      </c>
      <c r="O22" s="23">
        <v>2025.85</v>
      </c>
      <c r="P22" s="23">
        <v>1923.48</v>
      </c>
      <c r="Q22" s="23">
        <v>1923.48</v>
      </c>
      <c r="R22" s="23">
        <v>1923.48</v>
      </c>
      <c r="S22" s="23">
        <v>1923.48</v>
      </c>
      <c r="T22" s="23">
        <v>1923.48</v>
      </c>
      <c r="U22" s="23">
        <v>1923.48</v>
      </c>
      <c r="V22" s="23">
        <v>2025.85</v>
      </c>
      <c r="W22" s="23">
        <v>2025.85</v>
      </c>
      <c r="X22" s="23">
        <v>2011.45</v>
      </c>
      <c r="Y22" s="23">
        <v>2011.45</v>
      </c>
      <c r="Z22" s="23">
        <v>1923.48</v>
      </c>
      <c r="AA22" s="23">
        <v>1923.48</v>
      </c>
      <c r="AB22" s="30" t="s">
        <v>32</v>
      </c>
    </row>
    <row r="23" spans="1:28" ht="16.5">
      <c r="A23" s="93" t="s">
        <v>9</v>
      </c>
      <c r="B23" s="88" t="s">
        <v>46</v>
      </c>
      <c r="C23" s="32" t="s">
        <v>47</v>
      </c>
      <c r="D23" s="24">
        <v>117</v>
      </c>
      <c r="E23" s="24">
        <v>117</v>
      </c>
      <c r="F23" s="24">
        <v>192</v>
      </c>
      <c r="G23" s="24">
        <v>192</v>
      </c>
      <c r="H23" s="24">
        <v>192</v>
      </c>
      <c r="I23" s="24">
        <v>192</v>
      </c>
      <c r="J23" s="24">
        <v>192</v>
      </c>
      <c r="K23" s="24">
        <v>192</v>
      </c>
      <c r="L23" s="24">
        <v>192</v>
      </c>
      <c r="M23" s="24">
        <v>192</v>
      </c>
      <c r="N23" s="24">
        <v>192</v>
      </c>
      <c r="O23" s="24">
        <v>192</v>
      </c>
      <c r="P23" s="24">
        <v>192</v>
      </c>
      <c r="Q23" s="24">
        <v>192</v>
      </c>
      <c r="R23" s="24">
        <v>192</v>
      </c>
      <c r="S23" s="24">
        <v>192</v>
      </c>
      <c r="T23" s="24">
        <v>192</v>
      </c>
      <c r="U23" s="24">
        <v>192</v>
      </c>
      <c r="V23" s="24">
        <v>117</v>
      </c>
      <c r="W23" s="24">
        <v>117</v>
      </c>
      <c r="X23" s="24">
        <v>192</v>
      </c>
      <c r="Y23" s="24">
        <v>192</v>
      </c>
      <c r="Z23" s="24">
        <v>117</v>
      </c>
      <c r="AA23" s="24">
        <v>117</v>
      </c>
      <c r="AB23" s="82" t="s">
        <v>63</v>
      </c>
    </row>
    <row r="24" spans="1:28" ht="16.5">
      <c r="A24" s="91"/>
      <c r="B24" s="89"/>
      <c r="C24" s="32" t="s">
        <v>48</v>
      </c>
      <c r="D24" s="24">
        <v>73</v>
      </c>
      <c r="E24" s="24">
        <v>73</v>
      </c>
      <c r="F24" s="24">
        <v>119</v>
      </c>
      <c r="G24" s="24">
        <v>119</v>
      </c>
      <c r="H24" s="24">
        <v>119</v>
      </c>
      <c r="I24" s="24">
        <v>119</v>
      </c>
      <c r="J24" s="24">
        <v>119</v>
      </c>
      <c r="K24" s="24">
        <v>119</v>
      </c>
      <c r="L24" s="24">
        <v>119</v>
      </c>
      <c r="M24" s="24">
        <v>119</v>
      </c>
      <c r="N24" s="24">
        <v>119</v>
      </c>
      <c r="O24" s="24">
        <v>119</v>
      </c>
      <c r="P24" s="24">
        <v>119</v>
      </c>
      <c r="Q24" s="24">
        <v>119</v>
      </c>
      <c r="R24" s="24">
        <v>119</v>
      </c>
      <c r="S24" s="24">
        <v>119</v>
      </c>
      <c r="T24" s="24">
        <v>119</v>
      </c>
      <c r="U24" s="24">
        <v>119</v>
      </c>
      <c r="V24" s="24">
        <v>73</v>
      </c>
      <c r="W24" s="24">
        <v>73</v>
      </c>
      <c r="X24" s="24">
        <v>119</v>
      </c>
      <c r="Y24" s="24">
        <v>119</v>
      </c>
      <c r="Z24" s="24">
        <v>73</v>
      </c>
      <c r="AA24" s="24">
        <v>73</v>
      </c>
      <c r="AB24" s="82"/>
    </row>
    <row r="25" spans="1:28" ht="16.5">
      <c r="A25" s="91"/>
      <c r="B25" s="89"/>
      <c r="C25" s="32" t="s">
        <v>49</v>
      </c>
      <c r="D25" s="24">
        <v>56</v>
      </c>
      <c r="E25" s="24">
        <v>56</v>
      </c>
      <c r="F25" s="24">
        <v>92</v>
      </c>
      <c r="G25" s="24">
        <v>92</v>
      </c>
      <c r="H25" s="24">
        <v>92</v>
      </c>
      <c r="I25" s="24">
        <v>92</v>
      </c>
      <c r="J25" s="24">
        <v>92</v>
      </c>
      <c r="K25" s="24">
        <v>92</v>
      </c>
      <c r="L25" s="24">
        <v>92</v>
      </c>
      <c r="M25" s="24">
        <v>92</v>
      </c>
      <c r="N25" s="24">
        <v>92</v>
      </c>
      <c r="O25" s="24">
        <v>92</v>
      </c>
      <c r="P25" s="24">
        <v>92</v>
      </c>
      <c r="Q25" s="24">
        <v>92</v>
      </c>
      <c r="R25" s="24">
        <v>92</v>
      </c>
      <c r="S25" s="24">
        <v>92</v>
      </c>
      <c r="T25" s="24">
        <v>92</v>
      </c>
      <c r="U25" s="24">
        <v>92</v>
      </c>
      <c r="V25" s="24">
        <v>56</v>
      </c>
      <c r="W25" s="24">
        <v>56</v>
      </c>
      <c r="X25" s="24">
        <v>92</v>
      </c>
      <c r="Y25" s="24">
        <v>92</v>
      </c>
      <c r="Z25" s="24">
        <v>56</v>
      </c>
      <c r="AA25" s="24">
        <v>56</v>
      </c>
      <c r="AB25" s="82"/>
    </row>
    <row r="26" spans="1:28" ht="16.5">
      <c r="A26" s="91"/>
      <c r="B26" s="89"/>
      <c r="C26" s="32" t="s">
        <v>50</v>
      </c>
      <c r="D26" s="24">
        <v>46</v>
      </c>
      <c r="E26" s="24">
        <v>46</v>
      </c>
      <c r="F26" s="24">
        <v>75</v>
      </c>
      <c r="G26" s="24">
        <v>75</v>
      </c>
      <c r="H26" s="24">
        <v>75</v>
      </c>
      <c r="I26" s="24">
        <v>75</v>
      </c>
      <c r="J26" s="24">
        <v>75</v>
      </c>
      <c r="K26" s="24">
        <v>75</v>
      </c>
      <c r="L26" s="24">
        <v>75</v>
      </c>
      <c r="M26" s="24">
        <v>75</v>
      </c>
      <c r="N26" s="24">
        <v>75</v>
      </c>
      <c r="O26" s="24">
        <v>75</v>
      </c>
      <c r="P26" s="24">
        <v>75</v>
      </c>
      <c r="Q26" s="24">
        <v>75</v>
      </c>
      <c r="R26" s="24">
        <v>75</v>
      </c>
      <c r="S26" s="24">
        <v>75</v>
      </c>
      <c r="T26" s="24">
        <v>75</v>
      </c>
      <c r="U26" s="24">
        <v>75</v>
      </c>
      <c r="V26" s="24">
        <v>46</v>
      </c>
      <c r="W26" s="24">
        <v>46</v>
      </c>
      <c r="X26" s="24">
        <v>75</v>
      </c>
      <c r="Y26" s="24">
        <v>75</v>
      </c>
      <c r="Z26" s="24">
        <v>46</v>
      </c>
      <c r="AA26" s="24">
        <v>46</v>
      </c>
      <c r="AB26" s="82"/>
    </row>
    <row r="27" spans="1:28" ht="16.5">
      <c r="A27" s="91"/>
      <c r="B27" s="90"/>
      <c r="C27" s="32" t="s">
        <v>51</v>
      </c>
      <c r="D27" s="24">
        <v>40</v>
      </c>
      <c r="E27" s="24">
        <v>40</v>
      </c>
      <c r="F27" s="24">
        <v>65</v>
      </c>
      <c r="G27" s="24">
        <v>65</v>
      </c>
      <c r="H27" s="24">
        <v>65</v>
      </c>
      <c r="I27" s="24">
        <v>65</v>
      </c>
      <c r="J27" s="24">
        <v>65</v>
      </c>
      <c r="K27" s="24">
        <v>65</v>
      </c>
      <c r="L27" s="24">
        <v>65</v>
      </c>
      <c r="M27" s="24">
        <v>65</v>
      </c>
      <c r="N27" s="24">
        <v>65</v>
      </c>
      <c r="O27" s="24">
        <v>65</v>
      </c>
      <c r="P27" s="24">
        <v>65</v>
      </c>
      <c r="Q27" s="24">
        <v>65</v>
      </c>
      <c r="R27" s="24">
        <v>65</v>
      </c>
      <c r="S27" s="24">
        <v>65</v>
      </c>
      <c r="T27" s="24">
        <v>65</v>
      </c>
      <c r="U27" s="24">
        <v>65</v>
      </c>
      <c r="V27" s="24">
        <v>40</v>
      </c>
      <c r="W27" s="24">
        <v>40</v>
      </c>
      <c r="X27" s="24">
        <v>65</v>
      </c>
      <c r="Y27" s="24">
        <v>65</v>
      </c>
      <c r="Z27" s="24">
        <v>40</v>
      </c>
      <c r="AA27" s="24">
        <v>40</v>
      </c>
      <c r="AB27" s="82"/>
    </row>
    <row r="28" spans="1:28" ht="39" customHeight="1">
      <c r="A28" s="91" t="s">
        <v>9</v>
      </c>
      <c r="B28" s="80" t="s">
        <v>10</v>
      </c>
      <c r="C28" s="81"/>
      <c r="D28" s="24">
        <v>3.1</v>
      </c>
      <c r="E28" s="24">
        <v>3.25</v>
      </c>
      <c r="F28" s="24">
        <v>3.1</v>
      </c>
      <c r="G28" s="24">
        <v>3.25</v>
      </c>
      <c r="H28" s="24">
        <v>3.1</v>
      </c>
      <c r="I28" s="24">
        <v>3.25</v>
      </c>
      <c r="J28" s="24">
        <v>3.1</v>
      </c>
      <c r="K28" s="24">
        <v>3.25</v>
      </c>
      <c r="L28" s="24">
        <v>3.1</v>
      </c>
      <c r="M28" s="24">
        <v>3.25</v>
      </c>
      <c r="N28" s="24">
        <v>3.1</v>
      </c>
      <c r="O28" s="24">
        <v>3.25</v>
      </c>
      <c r="P28" s="24">
        <v>3.1</v>
      </c>
      <c r="Q28" s="24">
        <v>3.25</v>
      </c>
      <c r="R28" s="24">
        <v>3.1</v>
      </c>
      <c r="S28" s="24">
        <v>3.25</v>
      </c>
      <c r="T28" s="24">
        <v>3.1</v>
      </c>
      <c r="U28" s="24">
        <v>3.25</v>
      </c>
      <c r="V28" s="24">
        <v>3.1</v>
      </c>
      <c r="W28" s="24">
        <v>3.25</v>
      </c>
      <c r="X28" s="24">
        <v>3.1</v>
      </c>
      <c r="Y28" s="24">
        <v>3.25</v>
      </c>
      <c r="Z28" s="24">
        <v>3.1</v>
      </c>
      <c r="AA28" s="24">
        <v>3.25</v>
      </c>
      <c r="AB28" s="30" t="s">
        <v>34</v>
      </c>
    </row>
    <row r="29" spans="1:28" ht="16.5">
      <c r="A29" s="91"/>
      <c r="B29" s="88" t="s">
        <v>41</v>
      </c>
      <c r="C29" s="32" t="s">
        <v>47</v>
      </c>
      <c r="D29" s="26">
        <f>D23*D$28</f>
        <v>362.7</v>
      </c>
      <c r="E29" s="26">
        <f>E23*E$28</f>
        <v>380.25</v>
      </c>
      <c r="F29" s="26">
        <f>F23*F$28</f>
        <v>595.2</v>
      </c>
      <c r="G29" s="26">
        <f>G23*G$28</f>
        <v>624</v>
      </c>
      <c r="H29" s="26">
        <f aca="true" t="shared" si="10" ref="H29:J33">H23*H$28</f>
        <v>595.2</v>
      </c>
      <c r="I29" s="26">
        <f t="shared" si="10"/>
        <v>624</v>
      </c>
      <c r="J29" s="26">
        <f t="shared" si="10"/>
        <v>595.2</v>
      </c>
      <c r="K29" s="26">
        <f aca="true" t="shared" si="11" ref="K29:L33">K23*K$28</f>
        <v>624</v>
      </c>
      <c r="L29" s="26">
        <f t="shared" si="11"/>
        <v>595.2</v>
      </c>
      <c r="M29" s="26">
        <f aca="true" t="shared" si="12" ref="M29:T33">M23*M$28</f>
        <v>624</v>
      </c>
      <c r="N29" s="26">
        <f t="shared" si="12"/>
        <v>595.2</v>
      </c>
      <c r="O29" s="26">
        <f t="shared" si="12"/>
        <v>624</v>
      </c>
      <c r="P29" s="26">
        <f t="shared" si="12"/>
        <v>595.2</v>
      </c>
      <c r="Q29" s="26">
        <f t="shared" si="12"/>
        <v>624</v>
      </c>
      <c r="R29" s="26">
        <f t="shared" si="12"/>
        <v>595.2</v>
      </c>
      <c r="S29" s="26">
        <f t="shared" si="12"/>
        <v>624</v>
      </c>
      <c r="T29" s="26">
        <f t="shared" si="12"/>
        <v>595.2</v>
      </c>
      <c r="U29" s="26">
        <f aca="true" t="shared" si="13" ref="U29:AA33">U23*U$28</f>
        <v>624</v>
      </c>
      <c r="V29" s="26">
        <f t="shared" si="13"/>
        <v>362.7</v>
      </c>
      <c r="W29" s="26">
        <f t="shared" si="13"/>
        <v>380.25</v>
      </c>
      <c r="X29" s="26">
        <f t="shared" si="13"/>
        <v>595.2</v>
      </c>
      <c r="Y29" s="26">
        <f t="shared" si="13"/>
        <v>624</v>
      </c>
      <c r="Z29" s="26">
        <f t="shared" si="13"/>
        <v>362.7</v>
      </c>
      <c r="AA29" s="26">
        <f t="shared" si="13"/>
        <v>380.25</v>
      </c>
      <c r="AB29" s="31" t="s">
        <v>33</v>
      </c>
    </row>
    <row r="30" spans="1:28" ht="16.5">
      <c r="A30" s="91"/>
      <c r="B30" s="89"/>
      <c r="C30" s="32" t="s">
        <v>48</v>
      </c>
      <c r="D30" s="26">
        <f aca="true" t="shared" si="14" ref="D30:E33">D24*D$28</f>
        <v>226.3</v>
      </c>
      <c r="E30" s="26">
        <f t="shared" si="14"/>
        <v>237.25</v>
      </c>
      <c r="F30" s="26">
        <f>F24*F$28</f>
        <v>368.90000000000003</v>
      </c>
      <c r="G30" s="26">
        <f>G24*G$28</f>
        <v>386.75</v>
      </c>
      <c r="H30" s="26">
        <f t="shared" si="10"/>
        <v>368.90000000000003</v>
      </c>
      <c r="I30" s="26">
        <f t="shared" si="10"/>
        <v>386.75</v>
      </c>
      <c r="J30" s="26">
        <f t="shared" si="10"/>
        <v>368.90000000000003</v>
      </c>
      <c r="K30" s="26">
        <f>K24*K$28</f>
        <v>386.75</v>
      </c>
      <c r="L30" s="26">
        <f t="shared" si="11"/>
        <v>368.90000000000003</v>
      </c>
      <c r="M30" s="26">
        <f>M24*M$28</f>
        <v>386.75</v>
      </c>
      <c r="N30" s="26">
        <f t="shared" si="12"/>
        <v>368.90000000000003</v>
      </c>
      <c r="O30" s="26">
        <f t="shared" si="12"/>
        <v>386.75</v>
      </c>
      <c r="P30" s="26">
        <f t="shared" si="12"/>
        <v>368.90000000000003</v>
      </c>
      <c r="Q30" s="26">
        <f t="shared" si="12"/>
        <v>386.75</v>
      </c>
      <c r="R30" s="26">
        <f t="shared" si="12"/>
        <v>368.90000000000003</v>
      </c>
      <c r="S30" s="26">
        <f t="shared" si="12"/>
        <v>386.75</v>
      </c>
      <c r="T30" s="26">
        <f t="shared" si="12"/>
        <v>368.90000000000003</v>
      </c>
      <c r="U30" s="26">
        <f>U24*U$28</f>
        <v>386.75</v>
      </c>
      <c r="V30" s="26">
        <f t="shared" si="13"/>
        <v>226.3</v>
      </c>
      <c r="W30" s="26">
        <f t="shared" si="13"/>
        <v>237.25</v>
      </c>
      <c r="X30" s="26">
        <f t="shared" si="13"/>
        <v>368.90000000000003</v>
      </c>
      <c r="Y30" s="26">
        <f t="shared" si="13"/>
        <v>386.75</v>
      </c>
      <c r="Z30" s="26">
        <f t="shared" si="13"/>
        <v>226.3</v>
      </c>
      <c r="AA30" s="26">
        <f t="shared" si="13"/>
        <v>237.25</v>
      </c>
      <c r="AB30" s="31" t="s">
        <v>33</v>
      </c>
    </row>
    <row r="31" spans="1:28" ht="16.5">
      <c r="A31" s="91"/>
      <c r="B31" s="89"/>
      <c r="C31" s="32" t="s">
        <v>49</v>
      </c>
      <c r="D31" s="26">
        <f t="shared" si="14"/>
        <v>173.6</v>
      </c>
      <c r="E31" s="26">
        <f t="shared" si="14"/>
        <v>182</v>
      </c>
      <c r="F31" s="26">
        <f aca="true" t="shared" si="15" ref="F31:G33">F25*F$28</f>
        <v>285.2</v>
      </c>
      <c r="G31" s="26">
        <f t="shared" si="15"/>
        <v>299</v>
      </c>
      <c r="H31" s="26">
        <f t="shared" si="10"/>
        <v>285.2</v>
      </c>
      <c r="I31" s="26">
        <f t="shared" si="10"/>
        <v>299</v>
      </c>
      <c r="J31" s="26">
        <f t="shared" si="10"/>
        <v>285.2</v>
      </c>
      <c r="K31" s="26">
        <f>K25*K$28</f>
        <v>299</v>
      </c>
      <c r="L31" s="26">
        <f t="shared" si="11"/>
        <v>285.2</v>
      </c>
      <c r="M31" s="26">
        <f>M25*M$28</f>
        <v>299</v>
      </c>
      <c r="N31" s="26">
        <f t="shared" si="12"/>
        <v>285.2</v>
      </c>
      <c r="O31" s="26">
        <f t="shared" si="12"/>
        <v>299</v>
      </c>
      <c r="P31" s="26">
        <f t="shared" si="12"/>
        <v>285.2</v>
      </c>
      <c r="Q31" s="26">
        <f t="shared" si="12"/>
        <v>299</v>
      </c>
      <c r="R31" s="26">
        <f t="shared" si="12"/>
        <v>285.2</v>
      </c>
      <c r="S31" s="26">
        <f t="shared" si="12"/>
        <v>299</v>
      </c>
      <c r="T31" s="26">
        <f t="shared" si="12"/>
        <v>285.2</v>
      </c>
      <c r="U31" s="26">
        <f>U25*U$28</f>
        <v>299</v>
      </c>
      <c r="V31" s="26">
        <f t="shared" si="13"/>
        <v>173.6</v>
      </c>
      <c r="W31" s="26">
        <f t="shared" si="13"/>
        <v>182</v>
      </c>
      <c r="X31" s="26">
        <f t="shared" si="13"/>
        <v>285.2</v>
      </c>
      <c r="Y31" s="26">
        <f t="shared" si="13"/>
        <v>299</v>
      </c>
      <c r="Z31" s="26">
        <f t="shared" si="13"/>
        <v>173.6</v>
      </c>
      <c r="AA31" s="26">
        <f t="shared" si="13"/>
        <v>182</v>
      </c>
      <c r="AB31" s="31" t="s">
        <v>33</v>
      </c>
    </row>
    <row r="32" spans="1:28" ht="16.5">
      <c r="A32" s="91"/>
      <c r="B32" s="89"/>
      <c r="C32" s="32" t="s">
        <v>50</v>
      </c>
      <c r="D32" s="26">
        <f t="shared" si="14"/>
        <v>142.6</v>
      </c>
      <c r="E32" s="26">
        <f t="shared" si="14"/>
        <v>149.5</v>
      </c>
      <c r="F32" s="26">
        <f t="shared" si="15"/>
        <v>232.5</v>
      </c>
      <c r="G32" s="26">
        <f t="shared" si="15"/>
        <v>243.75</v>
      </c>
      <c r="H32" s="26">
        <f t="shared" si="10"/>
        <v>232.5</v>
      </c>
      <c r="I32" s="26">
        <f t="shared" si="10"/>
        <v>243.75</v>
      </c>
      <c r="J32" s="26">
        <f t="shared" si="10"/>
        <v>232.5</v>
      </c>
      <c r="K32" s="26">
        <f>K26*K$28</f>
        <v>243.75</v>
      </c>
      <c r="L32" s="26">
        <f t="shared" si="11"/>
        <v>232.5</v>
      </c>
      <c r="M32" s="26">
        <f>M26*M$28</f>
        <v>243.75</v>
      </c>
      <c r="N32" s="26">
        <f t="shared" si="12"/>
        <v>232.5</v>
      </c>
      <c r="O32" s="26">
        <f t="shared" si="12"/>
        <v>243.75</v>
      </c>
      <c r="P32" s="26">
        <f t="shared" si="12"/>
        <v>232.5</v>
      </c>
      <c r="Q32" s="26">
        <f t="shared" si="12"/>
        <v>243.75</v>
      </c>
      <c r="R32" s="26">
        <f t="shared" si="12"/>
        <v>232.5</v>
      </c>
      <c r="S32" s="26">
        <f t="shared" si="12"/>
        <v>243.75</v>
      </c>
      <c r="T32" s="26">
        <f t="shared" si="12"/>
        <v>232.5</v>
      </c>
      <c r="U32" s="26">
        <f>U26*U$28</f>
        <v>243.75</v>
      </c>
      <c r="V32" s="26">
        <f t="shared" si="13"/>
        <v>142.6</v>
      </c>
      <c r="W32" s="26">
        <f t="shared" si="13"/>
        <v>149.5</v>
      </c>
      <c r="X32" s="26">
        <f t="shared" si="13"/>
        <v>232.5</v>
      </c>
      <c r="Y32" s="26">
        <f t="shared" si="13"/>
        <v>243.75</v>
      </c>
      <c r="Z32" s="26">
        <f t="shared" si="13"/>
        <v>142.6</v>
      </c>
      <c r="AA32" s="26">
        <f t="shared" si="13"/>
        <v>149.5</v>
      </c>
      <c r="AB32" s="31" t="s">
        <v>33</v>
      </c>
    </row>
    <row r="33" spans="1:28" ht="16.5">
      <c r="A33" s="91"/>
      <c r="B33" s="90"/>
      <c r="C33" s="32" t="s">
        <v>51</v>
      </c>
      <c r="D33" s="26">
        <f t="shared" si="14"/>
        <v>124</v>
      </c>
      <c r="E33" s="26">
        <f t="shared" si="14"/>
        <v>130</v>
      </c>
      <c r="F33" s="26">
        <f t="shared" si="15"/>
        <v>201.5</v>
      </c>
      <c r="G33" s="26">
        <f t="shared" si="15"/>
        <v>211.25</v>
      </c>
      <c r="H33" s="26">
        <f t="shared" si="10"/>
        <v>201.5</v>
      </c>
      <c r="I33" s="26">
        <f t="shared" si="10"/>
        <v>211.25</v>
      </c>
      <c r="J33" s="26">
        <f t="shared" si="10"/>
        <v>201.5</v>
      </c>
      <c r="K33" s="26">
        <f>K27*K$28</f>
        <v>211.25</v>
      </c>
      <c r="L33" s="26">
        <f t="shared" si="11"/>
        <v>201.5</v>
      </c>
      <c r="M33" s="26">
        <f>M27*M$28</f>
        <v>211.25</v>
      </c>
      <c r="N33" s="26">
        <f t="shared" si="12"/>
        <v>201.5</v>
      </c>
      <c r="O33" s="26">
        <f t="shared" si="12"/>
        <v>211.25</v>
      </c>
      <c r="P33" s="26">
        <f t="shared" si="12"/>
        <v>201.5</v>
      </c>
      <c r="Q33" s="26">
        <f t="shared" si="12"/>
        <v>211.25</v>
      </c>
      <c r="R33" s="26">
        <f t="shared" si="12"/>
        <v>201.5</v>
      </c>
      <c r="S33" s="26">
        <f t="shared" si="12"/>
        <v>211.25</v>
      </c>
      <c r="T33" s="26">
        <f t="shared" si="12"/>
        <v>201.5</v>
      </c>
      <c r="U33" s="26">
        <f>U27*U$28</f>
        <v>211.25</v>
      </c>
      <c r="V33" s="26">
        <f t="shared" si="13"/>
        <v>124</v>
      </c>
      <c r="W33" s="26">
        <f t="shared" si="13"/>
        <v>130</v>
      </c>
      <c r="X33" s="26">
        <f t="shared" si="13"/>
        <v>201.5</v>
      </c>
      <c r="Y33" s="26">
        <f t="shared" si="13"/>
        <v>211.25</v>
      </c>
      <c r="Z33" s="26">
        <f t="shared" si="13"/>
        <v>124</v>
      </c>
      <c r="AA33" s="26">
        <f t="shared" si="13"/>
        <v>130</v>
      </c>
      <c r="AB33" s="31" t="s">
        <v>33</v>
      </c>
    </row>
    <row r="34" spans="1:28" ht="33" customHeight="1">
      <c r="A34" s="91"/>
      <c r="B34" s="80" t="s">
        <v>11</v>
      </c>
      <c r="C34" s="81"/>
      <c r="D34" s="26">
        <v>4.25</v>
      </c>
      <c r="E34" s="26">
        <v>4.44</v>
      </c>
      <c r="F34" s="26">
        <v>4.25</v>
      </c>
      <c r="G34" s="26">
        <v>4.44</v>
      </c>
      <c r="H34" s="26">
        <v>4.25</v>
      </c>
      <c r="I34" s="26">
        <v>4.44</v>
      </c>
      <c r="J34" s="26">
        <v>4.25</v>
      </c>
      <c r="K34" s="26">
        <v>4.44</v>
      </c>
      <c r="L34" s="26">
        <v>4.25</v>
      </c>
      <c r="M34" s="26">
        <v>4.44</v>
      </c>
      <c r="N34" s="26">
        <v>4.25</v>
      </c>
      <c r="O34" s="26">
        <v>4.44</v>
      </c>
      <c r="P34" s="26">
        <v>4.25</v>
      </c>
      <c r="Q34" s="26">
        <v>4.44</v>
      </c>
      <c r="R34" s="26">
        <v>4.25</v>
      </c>
      <c r="S34" s="26">
        <v>4.44</v>
      </c>
      <c r="T34" s="26">
        <v>4.25</v>
      </c>
      <c r="U34" s="26">
        <v>4.44</v>
      </c>
      <c r="V34" s="26">
        <v>4.25</v>
      </c>
      <c r="W34" s="26">
        <v>4.44</v>
      </c>
      <c r="X34" s="26">
        <v>4.25</v>
      </c>
      <c r="Y34" s="26">
        <v>4.44</v>
      </c>
      <c r="Z34" s="26">
        <v>4.25</v>
      </c>
      <c r="AA34" s="26">
        <v>4.44</v>
      </c>
      <c r="AB34" s="30" t="s">
        <v>34</v>
      </c>
    </row>
    <row r="35" spans="1:28" ht="16.5">
      <c r="A35" s="91"/>
      <c r="B35" s="88" t="s">
        <v>41</v>
      </c>
      <c r="C35" s="32" t="s">
        <v>47</v>
      </c>
      <c r="D35" s="26">
        <f>D34*D23</f>
        <v>497.25</v>
      </c>
      <c r="E35" s="26">
        <f>E34*E23</f>
        <v>519.48</v>
      </c>
      <c r="F35" s="26">
        <f>F34*F23</f>
        <v>816</v>
      </c>
      <c r="G35" s="26">
        <f>G34*G23</f>
        <v>852.48</v>
      </c>
      <c r="H35" s="26">
        <f>H34*H23</f>
        <v>816</v>
      </c>
      <c r="I35" s="26">
        <f>I34*I23</f>
        <v>852.48</v>
      </c>
      <c r="J35" s="26">
        <f>J34*J23</f>
        <v>816</v>
      </c>
      <c r="K35" s="26">
        <f>K34*K23</f>
        <v>852.48</v>
      </c>
      <c r="L35" s="26">
        <f>L34*L23</f>
        <v>816</v>
      </c>
      <c r="M35" s="26">
        <f aca="true" t="shared" si="16" ref="M35:T35">M34*M23</f>
        <v>852.48</v>
      </c>
      <c r="N35" s="26">
        <f t="shared" si="16"/>
        <v>816</v>
      </c>
      <c r="O35" s="26">
        <f t="shared" si="16"/>
        <v>852.48</v>
      </c>
      <c r="P35" s="26">
        <f t="shared" si="16"/>
        <v>816</v>
      </c>
      <c r="Q35" s="26">
        <f t="shared" si="16"/>
        <v>852.48</v>
      </c>
      <c r="R35" s="26">
        <f t="shared" si="16"/>
        <v>816</v>
      </c>
      <c r="S35" s="26">
        <f t="shared" si="16"/>
        <v>852.48</v>
      </c>
      <c r="T35" s="26">
        <f t="shared" si="16"/>
        <v>816</v>
      </c>
      <c r="U35" s="26">
        <f aca="true" t="shared" si="17" ref="U35:AA35">U34*U23</f>
        <v>852.48</v>
      </c>
      <c r="V35" s="26">
        <f t="shared" si="17"/>
        <v>497.25</v>
      </c>
      <c r="W35" s="26">
        <f t="shared" si="17"/>
        <v>519.48</v>
      </c>
      <c r="X35" s="26">
        <f t="shared" si="17"/>
        <v>816</v>
      </c>
      <c r="Y35" s="26">
        <f t="shared" si="17"/>
        <v>852.48</v>
      </c>
      <c r="Z35" s="26">
        <f t="shared" si="17"/>
        <v>497.25</v>
      </c>
      <c r="AA35" s="26">
        <f t="shared" si="17"/>
        <v>519.48</v>
      </c>
      <c r="AB35" s="31" t="s">
        <v>33</v>
      </c>
    </row>
    <row r="36" spans="1:28" ht="16.5">
      <c r="A36" s="91"/>
      <c r="B36" s="89"/>
      <c r="C36" s="32" t="s">
        <v>48</v>
      </c>
      <c r="D36" s="26">
        <f>D34*D24</f>
        <v>310.25</v>
      </c>
      <c r="E36" s="26">
        <f>E34*E24</f>
        <v>324.12</v>
      </c>
      <c r="F36" s="26">
        <f>F34*F24</f>
        <v>505.75</v>
      </c>
      <c r="G36" s="26">
        <f>G34*G24</f>
        <v>528.36</v>
      </c>
      <c r="H36" s="26">
        <f>H34*H24</f>
        <v>505.75</v>
      </c>
      <c r="I36" s="26">
        <f>I34*I24</f>
        <v>528.36</v>
      </c>
      <c r="J36" s="26">
        <f>J34*J24</f>
        <v>505.75</v>
      </c>
      <c r="K36" s="26">
        <f>K34*K24</f>
        <v>528.36</v>
      </c>
      <c r="L36" s="26">
        <f>L34*L24</f>
        <v>505.75</v>
      </c>
      <c r="M36" s="26">
        <f aca="true" t="shared" si="18" ref="M36:T36">M34*M24</f>
        <v>528.36</v>
      </c>
      <c r="N36" s="26">
        <f t="shared" si="18"/>
        <v>505.75</v>
      </c>
      <c r="O36" s="26">
        <f t="shared" si="18"/>
        <v>528.36</v>
      </c>
      <c r="P36" s="26">
        <f t="shared" si="18"/>
        <v>505.75</v>
      </c>
      <c r="Q36" s="26">
        <f t="shared" si="18"/>
        <v>528.36</v>
      </c>
      <c r="R36" s="26">
        <f t="shared" si="18"/>
        <v>505.75</v>
      </c>
      <c r="S36" s="26">
        <f t="shared" si="18"/>
        <v>528.36</v>
      </c>
      <c r="T36" s="26">
        <f t="shared" si="18"/>
        <v>505.75</v>
      </c>
      <c r="U36" s="26">
        <f aca="true" t="shared" si="19" ref="U36:AA36">U34*U24</f>
        <v>528.36</v>
      </c>
      <c r="V36" s="26">
        <f t="shared" si="19"/>
        <v>310.25</v>
      </c>
      <c r="W36" s="26">
        <f t="shared" si="19"/>
        <v>324.12</v>
      </c>
      <c r="X36" s="26">
        <f t="shared" si="19"/>
        <v>505.75</v>
      </c>
      <c r="Y36" s="26">
        <f t="shared" si="19"/>
        <v>528.36</v>
      </c>
      <c r="Z36" s="26">
        <f t="shared" si="19"/>
        <v>310.25</v>
      </c>
      <c r="AA36" s="26">
        <f t="shared" si="19"/>
        <v>324.12</v>
      </c>
      <c r="AB36" s="31" t="s">
        <v>33</v>
      </c>
    </row>
    <row r="37" spans="1:28" ht="16.5">
      <c r="A37" s="91"/>
      <c r="B37" s="89"/>
      <c r="C37" s="32" t="s">
        <v>49</v>
      </c>
      <c r="D37" s="26">
        <f>D34*D25</f>
        <v>238</v>
      </c>
      <c r="E37" s="26">
        <f>E34*E25</f>
        <v>248.64000000000001</v>
      </c>
      <c r="F37" s="26">
        <f>F34*F25</f>
        <v>391</v>
      </c>
      <c r="G37" s="26">
        <f>G34*G25</f>
        <v>408.48</v>
      </c>
      <c r="H37" s="26">
        <f>H34*H25</f>
        <v>391</v>
      </c>
      <c r="I37" s="26">
        <f>I34*I25</f>
        <v>408.48</v>
      </c>
      <c r="J37" s="26">
        <f>J34*J25</f>
        <v>391</v>
      </c>
      <c r="K37" s="26">
        <f>K34*K25</f>
        <v>408.48</v>
      </c>
      <c r="L37" s="26">
        <f aca="true" t="shared" si="20" ref="L37:T37">L34*L25</f>
        <v>391</v>
      </c>
      <c r="M37" s="26">
        <f t="shared" si="20"/>
        <v>408.48</v>
      </c>
      <c r="N37" s="26">
        <f t="shared" si="20"/>
        <v>391</v>
      </c>
      <c r="O37" s="26">
        <f t="shared" si="20"/>
        <v>408.48</v>
      </c>
      <c r="P37" s="26">
        <f t="shared" si="20"/>
        <v>391</v>
      </c>
      <c r="Q37" s="26">
        <f t="shared" si="20"/>
        <v>408.48</v>
      </c>
      <c r="R37" s="26">
        <f t="shared" si="20"/>
        <v>391</v>
      </c>
      <c r="S37" s="26">
        <f t="shared" si="20"/>
        <v>408.48</v>
      </c>
      <c r="T37" s="26">
        <f t="shared" si="20"/>
        <v>391</v>
      </c>
      <c r="U37" s="26">
        <f aca="true" t="shared" si="21" ref="U37:AA37">U34*U25</f>
        <v>408.48</v>
      </c>
      <c r="V37" s="26">
        <f t="shared" si="21"/>
        <v>238</v>
      </c>
      <c r="W37" s="26">
        <f t="shared" si="21"/>
        <v>248.64000000000001</v>
      </c>
      <c r="X37" s="26">
        <f t="shared" si="21"/>
        <v>391</v>
      </c>
      <c r="Y37" s="26">
        <f t="shared" si="21"/>
        <v>408.48</v>
      </c>
      <c r="Z37" s="26">
        <f t="shared" si="21"/>
        <v>238</v>
      </c>
      <c r="AA37" s="26">
        <f t="shared" si="21"/>
        <v>248.64000000000001</v>
      </c>
      <c r="AB37" s="31" t="s">
        <v>33</v>
      </c>
    </row>
    <row r="38" spans="1:28" ht="16.5">
      <c r="A38" s="91"/>
      <c r="B38" s="89"/>
      <c r="C38" s="32" t="s">
        <v>50</v>
      </c>
      <c r="D38" s="26">
        <f>D34*D26</f>
        <v>195.5</v>
      </c>
      <c r="E38" s="26">
        <f>E34*E26</f>
        <v>204.24</v>
      </c>
      <c r="F38" s="26">
        <f>F34*F26</f>
        <v>318.75</v>
      </c>
      <c r="G38" s="26">
        <f>G34*G26</f>
        <v>333.00000000000006</v>
      </c>
      <c r="H38" s="26">
        <f>H34*H26</f>
        <v>318.75</v>
      </c>
      <c r="I38" s="26">
        <f>I34*I26</f>
        <v>333.00000000000006</v>
      </c>
      <c r="J38" s="26">
        <f>J34*J26</f>
        <v>318.75</v>
      </c>
      <c r="K38" s="26">
        <f>K34*K26</f>
        <v>333.00000000000006</v>
      </c>
      <c r="L38" s="26">
        <f>L34*L26</f>
        <v>318.75</v>
      </c>
      <c r="M38" s="26">
        <f aca="true" t="shared" si="22" ref="M38:T38">M34*M26</f>
        <v>333.00000000000006</v>
      </c>
      <c r="N38" s="26">
        <f t="shared" si="22"/>
        <v>318.75</v>
      </c>
      <c r="O38" s="26">
        <f t="shared" si="22"/>
        <v>333.00000000000006</v>
      </c>
      <c r="P38" s="26">
        <f t="shared" si="22"/>
        <v>318.75</v>
      </c>
      <c r="Q38" s="26">
        <f t="shared" si="22"/>
        <v>333.00000000000006</v>
      </c>
      <c r="R38" s="26">
        <f t="shared" si="22"/>
        <v>318.75</v>
      </c>
      <c r="S38" s="26">
        <f t="shared" si="22"/>
        <v>333.00000000000006</v>
      </c>
      <c r="T38" s="26">
        <f t="shared" si="22"/>
        <v>318.75</v>
      </c>
      <c r="U38" s="26">
        <f aca="true" t="shared" si="23" ref="U38:AA38">U34*U26</f>
        <v>333.00000000000006</v>
      </c>
      <c r="V38" s="26">
        <f t="shared" si="23"/>
        <v>195.5</v>
      </c>
      <c r="W38" s="26">
        <f t="shared" si="23"/>
        <v>204.24</v>
      </c>
      <c r="X38" s="26">
        <f t="shared" si="23"/>
        <v>318.75</v>
      </c>
      <c r="Y38" s="26">
        <f t="shared" si="23"/>
        <v>333.00000000000006</v>
      </c>
      <c r="Z38" s="26">
        <f t="shared" si="23"/>
        <v>195.5</v>
      </c>
      <c r="AA38" s="26">
        <f t="shared" si="23"/>
        <v>204.24</v>
      </c>
      <c r="AB38" s="31" t="s">
        <v>33</v>
      </c>
    </row>
    <row r="39" spans="1:28" ht="16.5">
      <c r="A39" s="91"/>
      <c r="B39" s="90"/>
      <c r="C39" s="32" t="s">
        <v>51</v>
      </c>
      <c r="D39" s="26">
        <f>D34*D27</f>
        <v>170</v>
      </c>
      <c r="E39" s="26">
        <f>E34*E27</f>
        <v>177.60000000000002</v>
      </c>
      <c r="F39" s="26">
        <f>F34*F27</f>
        <v>276.25</v>
      </c>
      <c r="G39" s="26">
        <f>G34*G27</f>
        <v>288.6</v>
      </c>
      <c r="H39" s="26">
        <f>H34*H27</f>
        <v>276.25</v>
      </c>
      <c r="I39" s="26">
        <f>I34*I27</f>
        <v>288.6</v>
      </c>
      <c r="J39" s="26">
        <f>J34*J27</f>
        <v>276.25</v>
      </c>
      <c r="K39" s="26">
        <f>K34*K27</f>
        <v>288.6</v>
      </c>
      <c r="L39" s="26">
        <f>L34*L27</f>
        <v>276.25</v>
      </c>
      <c r="M39" s="26">
        <f aca="true" t="shared" si="24" ref="M39:T39">M34*M27</f>
        <v>288.6</v>
      </c>
      <c r="N39" s="26">
        <f t="shared" si="24"/>
        <v>276.25</v>
      </c>
      <c r="O39" s="26">
        <f t="shared" si="24"/>
        <v>288.6</v>
      </c>
      <c r="P39" s="26">
        <f t="shared" si="24"/>
        <v>276.25</v>
      </c>
      <c r="Q39" s="26">
        <f t="shared" si="24"/>
        <v>288.6</v>
      </c>
      <c r="R39" s="26">
        <f t="shared" si="24"/>
        <v>276.25</v>
      </c>
      <c r="S39" s="26">
        <f t="shared" si="24"/>
        <v>288.6</v>
      </c>
      <c r="T39" s="26">
        <f t="shared" si="24"/>
        <v>276.25</v>
      </c>
      <c r="U39" s="26">
        <f aca="true" t="shared" si="25" ref="U39:AA39">U34*U27</f>
        <v>288.6</v>
      </c>
      <c r="V39" s="26">
        <f t="shared" si="25"/>
        <v>170</v>
      </c>
      <c r="W39" s="26">
        <f t="shared" si="25"/>
        <v>177.60000000000002</v>
      </c>
      <c r="X39" s="26">
        <f t="shared" si="25"/>
        <v>276.25</v>
      </c>
      <c r="Y39" s="26">
        <f t="shared" si="25"/>
        <v>288.6</v>
      </c>
      <c r="Z39" s="26">
        <f t="shared" si="25"/>
        <v>170</v>
      </c>
      <c r="AA39" s="26">
        <f t="shared" si="25"/>
        <v>177.60000000000002</v>
      </c>
      <c r="AB39" s="31" t="s">
        <v>33</v>
      </c>
    </row>
    <row r="40" spans="1:28" ht="49.5" customHeight="1">
      <c r="A40" s="91"/>
      <c r="B40" s="80" t="s">
        <v>12</v>
      </c>
      <c r="C40" s="81"/>
      <c r="D40" s="26">
        <v>2</v>
      </c>
      <c r="E40" s="26">
        <v>2.1</v>
      </c>
      <c r="F40" s="26">
        <v>2</v>
      </c>
      <c r="G40" s="26">
        <v>2.1</v>
      </c>
      <c r="H40" s="26">
        <v>2</v>
      </c>
      <c r="I40" s="26">
        <v>2.1</v>
      </c>
      <c r="J40" s="26">
        <v>2</v>
      </c>
      <c r="K40" s="26">
        <v>2.1</v>
      </c>
      <c r="L40" s="26">
        <v>2</v>
      </c>
      <c r="M40" s="26">
        <v>2.1</v>
      </c>
      <c r="N40" s="26">
        <v>2</v>
      </c>
      <c r="O40" s="26">
        <v>2.1</v>
      </c>
      <c r="P40" s="26">
        <v>2</v>
      </c>
      <c r="Q40" s="26">
        <v>2.1</v>
      </c>
      <c r="R40" s="26">
        <v>2</v>
      </c>
      <c r="S40" s="26">
        <v>2.1</v>
      </c>
      <c r="T40" s="26">
        <v>2</v>
      </c>
      <c r="U40" s="26">
        <v>2.1</v>
      </c>
      <c r="V40" s="26">
        <v>2</v>
      </c>
      <c r="W40" s="26">
        <v>2.1</v>
      </c>
      <c r="X40" s="26">
        <v>2</v>
      </c>
      <c r="Y40" s="26">
        <v>2.1</v>
      </c>
      <c r="Z40" s="26">
        <v>2</v>
      </c>
      <c r="AA40" s="26">
        <v>2.1</v>
      </c>
      <c r="AB40" s="30" t="s">
        <v>34</v>
      </c>
    </row>
    <row r="41" spans="1:28" ht="16.5">
      <c r="A41" s="91"/>
      <c r="B41" s="88" t="s">
        <v>41</v>
      </c>
      <c r="C41" s="32" t="s">
        <v>47</v>
      </c>
      <c r="D41" s="26">
        <f>D40*D23</f>
        <v>234</v>
      </c>
      <c r="E41" s="26">
        <f>E40*E23</f>
        <v>245.70000000000002</v>
      </c>
      <c r="F41" s="26">
        <f>F40*F23</f>
        <v>384</v>
      </c>
      <c r="G41" s="26">
        <f>G40*G23</f>
        <v>403.20000000000005</v>
      </c>
      <c r="H41" s="26">
        <f>H40*H23</f>
        <v>384</v>
      </c>
      <c r="I41" s="26">
        <f>I40*I23</f>
        <v>403.20000000000005</v>
      </c>
      <c r="J41" s="26">
        <f>J40*J23</f>
        <v>384</v>
      </c>
      <c r="K41" s="26">
        <f>K40*K23</f>
        <v>403.20000000000005</v>
      </c>
      <c r="L41" s="26">
        <f>L40*L23</f>
        <v>384</v>
      </c>
      <c r="M41" s="26">
        <f aca="true" t="shared" si="26" ref="M41:T41">M40*M23</f>
        <v>403.20000000000005</v>
      </c>
      <c r="N41" s="26">
        <f t="shared" si="26"/>
        <v>384</v>
      </c>
      <c r="O41" s="26">
        <f t="shared" si="26"/>
        <v>403.20000000000005</v>
      </c>
      <c r="P41" s="26">
        <f t="shared" si="26"/>
        <v>384</v>
      </c>
      <c r="Q41" s="26">
        <f t="shared" si="26"/>
        <v>403.20000000000005</v>
      </c>
      <c r="R41" s="26">
        <f t="shared" si="26"/>
        <v>384</v>
      </c>
      <c r="S41" s="26">
        <f t="shared" si="26"/>
        <v>403.20000000000005</v>
      </c>
      <c r="T41" s="26">
        <f t="shared" si="26"/>
        <v>384</v>
      </c>
      <c r="U41" s="26">
        <f>U40*U23</f>
        <v>403.20000000000005</v>
      </c>
      <c r="V41" s="26">
        <f>V40*V23</f>
        <v>234</v>
      </c>
      <c r="W41" s="26">
        <f>W40*W23</f>
        <v>245.70000000000002</v>
      </c>
      <c r="X41" s="26">
        <f>X40*X23</f>
        <v>384</v>
      </c>
      <c r="Y41" s="26">
        <f>Y40*Y23</f>
        <v>403.20000000000005</v>
      </c>
      <c r="Z41" s="26">
        <f>Z40*Z23</f>
        <v>234</v>
      </c>
      <c r="AA41" s="26">
        <f>AA40*AA23</f>
        <v>245.70000000000002</v>
      </c>
      <c r="AB41" s="31" t="s">
        <v>33</v>
      </c>
    </row>
    <row r="42" spans="1:28" ht="16.5">
      <c r="A42" s="91"/>
      <c r="B42" s="89"/>
      <c r="C42" s="32" t="s">
        <v>48</v>
      </c>
      <c r="D42" s="26">
        <f>D40*D24</f>
        <v>146</v>
      </c>
      <c r="E42" s="26">
        <f>E40*E24</f>
        <v>153.3</v>
      </c>
      <c r="F42" s="26">
        <f>F40*F24</f>
        <v>238</v>
      </c>
      <c r="G42" s="26">
        <f>G40*G24</f>
        <v>249.9</v>
      </c>
      <c r="H42" s="26">
        <f>H40*H24</f>
        <v>238</v>
      </c>
      <c r="I42" s="26">
        <f>I40*I24</f>
        <v>249.9</v>
      </c>
      <c r="J42" s="26">
        <f>J40*J24</f>
        <v>238</v>
      </c>
      <c r="K42" s="26">
        <f>K40*K24</f>
        <v>249.9</v>
      </c>
      <c r="L42" s="26">
        <f>L40*L24</f>
        <v>238</v>
      </c>
      <c r="M42" s="26">
        <f aca="true" t="shared" si="27" ref="M42:T42">M40*M24</f>
        <v>249.9</v>
      </c>
      <c r="N42" s="26">
        <f t="shared" si="27"/>
        <v>238</v>
      </c>
      <c r="O42" s="26">
        <f t="shared" si="27"/>
        <v>249.9</v>
      </c>
      <c r="P42" s="26">
        <f t="shared" si="27"/>
        <v>238</v>
      </c>
      <c r="Q42" s="26">
        <f t="shared" si="27"/>
        <v>249.9</v>
      </c>
      <c r="R42" s="26">
        <f t="shared" si="27"/>
        <v>238</v>
      </c>
      <c r="S42" s="26">
        <f t="shared" si="27"/>
        <v>249.9</v>
      </c>
      <c r="T42" s="26">
        <f t="shared" si="27"/>
        <v>238</v>
      </c>
      <c r="U42" s="26">
        <f>U40*U24</f>
        <v>249.9</v>
      </c>
      <c r="V42" s="26">
        <f>V40*V24</f>
        <v>146</v>
      </c>
      <c r="W42" s="26">
        <f>W40*W24</f>
        <v>153.3</v>
      </c>
      <c r="X42" s="26">
        <f>X40*X24</f>
        <v>238</v>
      </c>
      <c r="Y42" s="26">
        <f>Y40*Y24</f>
        <v>249.9</v>
      </c>
      <c r="Z42" s="26">
        <f>Z40*Z24</f>
        <v>146</v>
      </c>
      <c r="AA42" s="26">
        <f>AA40*AA24</f>
        <v>153.3</v>
      </c>
      <c r="AB42" s="31" t="s">
        <v>33</v>
      </c>
    </row>
    <row r="43" spans="1:28" ht="16.5">
      <c r="A43" s="91"/>
      <c r="B43" s="89"/>
      <c r="C43" s="32" t="s">
        <v>49</v>
      </c>
      <c r="D43" s="26">
        <f>D40*D25</f>
        <v>112</v>
      </c>
      <c r="E43" s="26">
        <f>E40*E25</f>
        <v>117.60000000000001</v>
      </c>
      <c r="F43" s="26">
        <f>F40*F25</f>
        <v>184</v>
      </c>
      <c r="G43" s="26">
        <f>G40*G25</f>
        <v>193.20000000000002</v>
      </c>
      <c r="H43" s="26">
        <f>H40*H25</f>
        <v>184</v>
      </c>
      <c r="I43" s="26">
        <f>I40*I25</f>
        <v>193.20000000000002</v>
      </c>
      <c r="J43" s="26">
        <f>J40*J25</f>
        <v>184</v>
      </c>
      <c r="K43" s="26">
        <f>K40*K25</f>
        <v>193.20000000000002</v>
      </c>
      <c r="L43" s="26">
        <f>L40*L25</f>
        <v>184</v>
      </c>
      <c r="M43" s="26">
        <f aca="true" t="shared" si="28" ref="M43:T43">M40*M25</f>
        <v>193.20000000000002</v>
      </c>
      <c r="N43" s="26">
        <f t="shared" si="28"/>
        <v>184</v>
      </c>
      <c r="O43" s="26">
        <f t="shared" si="28"/>
        <v>193.20000000000002</v>
      </c>
      <c r="P43" s="26">
        <f t="shared" si="28"/>
        <v>184</v>
      </c>
      <c r="Q43" s="26">
        <f t="shared" si="28"/>
        <v>193.20000000000002</v>
      </c>
      <c r="R43" s="26">
        <f t="shared" si="28"/>
        <v>184</v>
      </c>
      <c r="S43" s="26">
        <f t="shared" si="28"/>
        <v>193.20000000000002</v>
      </c>
      <c r="T43" s="26">
        <f t="shared" si="28"/>
        <v>184</v>
      </c>
      <c r="U43" s="26">
        <f>U40*U25</f>
        <v>193.20000000000002</v>
      </c>
      <c r="V43" s="26">
        <f>V40*V25</f>
        <v>112</v>
      </c>
      <c r="W43" s="26">
        <f>W40*W25</f>
        <v>117.60000000000001</v>
      </c>
      <c r="X43" s="26">
        <f>X40*X25</f>
        <v>184</v>
      </c>
      <c r="Y43" s="26">
        <f>Y40*Y25</f>
        <v>193.20000000000002</v>
      </c>
      <c r="Z43" s="26">
        <f>Z40*Z25</f>
        <v>112</v>
      </c>
      <c r="AA43" s="26">
        <f>AA40*AA25</f>
        <v>117.60000000000001</v>
      </c>
      <c r="AB43" s="31" t="s">
        <v>33</v>
      </c>
    </row>
    <row r="44" spans="1:28" ht="16.5">
      <c r="A44" s="91"/>
      <c r="B44" s="89"/>
      <c r="C44" s="32" t="s">
        <v>50</v>
      </c>
      <c r="D44" s="26">
        <f>D40*D26</f>
        <v>92</v>
      </c>
      <c r="E44" s="26">
        <f>E40*E26</f>
        <v>96.60000000000001</v>
      </c>
      <c r="F44" s="26">
        <f>F40*F26</f>
        <v>150</v>
      </c>
      <c r="G44" s="26">
        <f>G40*G26</f>
        <v>157.5</v>
      </c>
      <c r="H44" s="26">
        <f>H40*H26</f>
        <v>150</v>
      </c>
      <c r="I44" s="26">
        <f>I40*I26</f>
        <v>157.5</v>
      </c>
      <c r="J44" s="26">
        <f>J40*J26</f>
        <v>150</v>
      </c>
      <c r="K44" s="26">
        <f>K40*K26</f>
        <v>157.5</v>
      </c>
      <c r="L44" s="26">
        <f>L40*L26</f>
        <v>150</v>
      </c>
      <c r="M44" s="26">
        <f aca="true" t="shared" si="29" ref="M44:T44">M40*M26</f>
        <v>157.5</v>
      </c>
      <c r="N44" s="26">
        <f t="shared" si="29"/>
        <v>150</v>
      </c>
      <c r="O44" s="26">
        <f t="shared" si="29"/>
        <v>157.5</v>
      </c>
      <c r="P44" s="26">
        <f t="shared" si="29"/>
        <v>150</v>
      </c>
      <c r="Q44" s="26">
        <f t="shared" si="29"/>
        <v>157.5</v>
      </c>
      <c r="R44" s="26">
        <f t="shared" si="29"/>
        <v>150</v>
      </c>
      <c r="S44" s="26">
        <f t="shared" si="29"/>
        <v>157.5</v>
      </c>
      <c r="T44" s="26">
        <f t="shared" si="29"/>
        <v>150</v>
      </c>
      <c r="U44" s="26">
        <f>U40*U26</f>
        <v>157.5</v>
      </c>
      <c r="V44" s="26">
        <f>V40*V26</f>
        <v>92</v>
      </c>
      <c r="W44" s="26">
        <f>W40*W26</f>
        <v>96.60000000000001</v>
      </c>
      <c r="X44" s="26">
        <f>X40*X26</f>
        <v>150</v>
      </c>
      <c r="Y44" s="26">
        <f>Y40*Y26</f>
        <v>157.5</v>
      </c>
      <c r="Z44" s="26">
        <f>Z40*Z26</f>
        <v>92</v>
      </c>
      <c r="AA44" s="26">
        <f>AA40*AA26</f>
        <v>96.60000000000001</v>
      </c>
      <c r="AB44" s="31" t="s">
        <v>33</v>
      </c>
    </row>
    <row r="45" spans="1:28" ht="16.5">
      <c r="A45" s="91"/>
      <c r="B45" s="90"/>
      <c r="C45" s="32" t="s">
        <v>51</v>
      </c>
      <c r="D45" s="26">
        <f>D40*D27</f>
        <v>80</v>
      </c>
      <c r="E45" s="26">
        <f>E40*E27</f>
        <v>84</v>
      </c>
      <c r="F45" s="26">
        <f>F40*F27</f>
        <v>130</v>
      </c>
      <c r="G45" s="26">
        <f>G40*G27</f>
        <v>136.5</v>
      </c>
      <c r="H45" s="26">
        <f>H40*H27</f>
        <v>130</v>
      </c>
      <c r="I45" s="26">
        <f>I40*I27</f>
        <v>136.5</v>
      </c>
      <c r="J45" s="26">
        <f>J40*J27</f>
        <v>130</v>
      </c>
      <c r="K45" s="26">
        <f>K40*K27</f>
        <v>136.5</v>
      </c>
      <c r="L45" s="26">
        <f>L40*L27</f>
        <v>130</v>
      </c>
      <c r="M45" s="26">
        <f aca="true" t="shared" si="30" ref="M45:T45">M40*M27</f>
        <v>136.5</v>
      </c>
      <c r="N45" s="26">
        <f t="shared" si="30"/>
        <v>130</v>
      </c>
      <c r="O45" s="26">
        <f t="shared" si="30"/>
        <v>136.5</v>
      </c>
      <c r="P45" s="26">
        <f t="shared" si="30"/>
        <v>130</v>
      </c>
      <c r="Q45" s="26">
        <f t="shared" si="30"/>
        <v>136.5</v>
      </c>
      <c r="R45" s="26">
        <f t="shared" si="30"/>
        <v>130</v>
      </c>
      <c r="S45" s="26">
        <f t="shared" si="30"/>
        <v>136.5</v>
      </c>
      <c r="T45" s="26">
        <f t="shared" si="30"/>
        <v>130</v>
      </c>
      <c r="U45" s="26">
        <f>U40*U27</f>
        <v>136.5</v>
      </c>
      <c r="V45" s="26">
        <f>V40*V27</f>
        <v>80</v>
      </c>
      <c r="W45" s="26">
        <f>W40*W27</f>
        <v>84</v>
      </c>
      <c r="X45" s="26">
        <f>X40*X27</f>
        <v>130</v>
      </c>
      <c r="Y45" s="26">
        <f>Y40*Y27</f>
        <v>136.5</v>
      </c>
      <c r="Z45" s="26">
        <f>Z40*Z27</f>
        <v>80</v>
      </c>
      <c r="AA45" s="26">
        <f>AA40*AA27</f>
        <v>84</v>
      </c>
      <c r="AB45" s="31" t="s">
        <v>33</v>
      </c>
    </row>
    <row r="46" spans="1:28" ht="50.25" customHeight="1">
      <c r="A46" s="91"/>
      <c r="B46" s="80" t="s">
        <v>13</v>
      </c>
      <c r="C46" s="81"/>
      <c r="D46" s="26">
        <v>3.12</v>
      </c>
      <c r="E46" s="26">
        <v>3.28</v>
      </c>
      <c r="F46" s="26">
        <v>3.12</v>
      </c>
      <c r="G46" s="26">
        <v>3.28</v>
      </c>
      <c r="H46" s="26">
        <v>3.12</v>
      </c>
      <c r="I46" s="26">
        <v>3.28</v>
      </c>
      <c r="J46" s="26">
        <v>3.12</v>
      </c>
      <c r="K46" s="26">
        <v>3.28</v>
      </c>
      <c r="L46" s="26">
        <v>3.12</v>
      </c>
      <c r="M46" s="26">
        <v>3.28</v>
      </c>
      <c r="N46" s="26">
        <v>3.12</v>
      </c>
      <c r="O46" s="26">
        <v>3.28</v>
      </c>
      <c r="P46" s="26">
        <v>3.12</v>
      </c>
      <c r="Q46" s="26">
        <v>3.28</v>
      </c>
      <c r="R46" s="26">
        <v>3.12</v>
      </c>
      <c r="S46" s="26">
        <v>3.28</v>
      </c>
      <c r="T46" s="26">
        <v>3.12</v>
      </c>
      <c r="U46" s="26">
        <v>3.28</v>
      </c>
      <c r="V46" s="26">
        <v>3.12</v>
      </c>
      <c r="W46" s="26">
        <v>3.28</v>
      </c>
      <c r="X46" s="26">
        <v>3.12</v>
      </c>
      <c r="Y46" s="26">
        <v>3.28</v>
      </c>
      <c r="Z46" s="26">
        <v>3.12</v>
      </c>
      <c r="AA46" s="26">
        <v>3.28</v>
      </c>
      <c r="AB46" s="30" t="s">
        <v>34</v>
      </c>
    </row>
    <row r="47" spans="1:28" ht="16.5">
      <c r="A47" s="91"/>
      <c r="B47" s="88" t="s">
        <v>41</v>
      </c>
      <c r="C47" s="32" t="s">
        <v>47</v>
      </c>
      <c r="D47" s="26">
        <f>D46*D23</f>
        <v>365.04</v>
      </c>
      <c r="E47" s="26">
        <f>E46*E23</f>
        <v>383.76</v>
      </c>
      <c r="F47" s="26">
        <f>F46*F23</f>
        <v>599.04</v>
      </c>
      <c r="G47" s="26">
        <f>G46*G23</f>
        <v>629.76</v>
      </c>
      <c r="H47" s="26">
        <f>H46*H23</f>
        <v>599.04</v>
      </c>
      <c r="I47" s="26">
        <f>I46*I23</f>
        <v>629.76</v>
      </c>
      <c r="J47" s="26">
        <f>J46*J23</f>
        <v>599.04</v>
      </c>
      <c r="K47" s="26">
        <f>K46*K23</f>
        <v>629.76</v>
      </c>
      <c r="L47" s="26">
        <f>L46*L23</f>
        <v>599.04</v>
      </c>
      <c r="M47" s="26">
        <f aca="true" t="shared" si="31" ref="M47:T47">M46*M23</f>
        <v>629.76</v>
      </c>
      <c r="N47" s="26">
        <f t="shared" si="31"/>
        <v>599.04</v>
      </c>
      <c r="O47" s="26">
        <f t="shared" si="31"/>
        <v>629.76</v>
      </c>
      <c r="P47" s="26">
        <f t="shared" si="31"/>
        <v>599.04</v>
      </c>
      <c r="Q47" s="26">
        <f t="shared" si="31"/>
        <v>629.76</v>
      </c>
      <c r="R47" s="26">
        <f t="shared" si="31"/>
        <v>599.04</v>
      </c>
      <c r="S47" s="26">
        <f t="shared" si="31"/>
        <v>629.76</v>
      </c>
      <c r="T47" s="26">
        <f t="shared" si="31"/>
        <v>599.04</v>
      </c>
      <c r="U47" s="26">
        <f>U46*U23</f>
        <v>629.76</v>
      </c>
      <c r="V47" s="26">
        <f>V46*V23</f>
        <v>365.04</v>
      </c>
      <c r="W47" s="26">
        <f>W46*W23</f>
        <v>383.76</v>
      </c>
      <c r="X47" s="26">
        <f>X46*X23</f>
        <v>599.04</v>
      </c>
      <c r="Y47" s="26">
        <f>Y46*Y23</f>
        <v>629.76</v>
      </c>
      <c r="Z47" s="26">
        <f>Z46*Z23</f>
        <v>365.04</v>
      </c>
      <c r="AA47" s="26">
        <f>AA46*AA23</f>
        <v>383.76</v>
      </c>
      <c r="AB47" s="31" t="s">
        <v>33</v>
      </c>
    </row>
    <row r="48" spans="1:28" ht="16.5">
      <c r="A48" s="91"/>
      <c r="B48" s="89"/>
      <c r="C48" s="32" t="s">
        <v>48</v>
      </c>
      <c r="D48" s="26">
        <f>D46*D24</f>
        <v>227.76000000000002</v>
      </c>
      <c r="E48" s="26">
        <f>E46*E24</f>
        <v>239.44</v>
      </c>
      <c r="F48" s="26">
        <f>F46*F24</f>
        <v>371.28000000000003</v>
      </c>
      <c r="G48" s="26">
        <f>G46*G24</f>
        <v>390.32</v>
      </c>
      <c r="H48" s="26">
        <f>H46*H24</f>
        <v>371.28000000000003</v>
      </c>
      <c r="I48" s="26">
        <f>I46*I24</f>
        <v>390.32</v>
      </c>
      <c r="J48" s="26">
        <f>J46*J24</f>
        <v>371.28000000000003</v>
      </c>
      <c r="K48" s="26">
        <f>K46*K24</f>
        <v>390.32</v>
      </c>
      <c r="L48" s="26">
        <f>L46*L24</f>
        <v>371.28000000000003</v>
      </c>
      <c r="M48" s="26">
        <f aca="true" t="shared" si="32" ref="M48:T48">M46*M24</f>
        <v>390.32</v>
      </c>
      <c r="N48" s="26">
        <f t="shared" si="32"/>
        <v>371.28000000000003</v>
      </c>
      <c r="O48" s="26">
        <f t="shared" si="32"/>
        <v>390.32</v>
      </c>
      <c r="P48" s="26">
        <f t="shared" si="32"/>
        <v>371.28000000000003</v>
      </c>
      <c r="Q48" s="26">
        <f t="shared" si="32"/>
        <v>390.32</v>
      </c>
      <c r="R48" s="26">
        <f t="shared" si="32"/>
        <v>371.28000000000003</v>
      </c>
      <c r="S48" s="26">
        <f t="shared" si="32"/>
        <v>390.32</v>
      </c>
      <c r="T48" s="26">
        <f t="shared" si="32"/>
        <v>371.28000000000003</v>
      </c>
      <c r="U48" s="26">
        <f>U46*U24</f>
        <v>390.32</v>
      </c>
      <c r="V48" s="26">
        <f>V46*V24</f>
        <v>227.76000000000002</v>
      </c>
      <c r="W48" s="26">
        <f>W46*W24</f>
        <v>239.44</v>
      </c>
      <c r="X48" s="26">
        <f>X46*X24</f>
        <v>371.28000000000003</v>
      </c>
      <c r="Y48" s="26">
        <f>Y46*Y24</f>
        <v>390.32</v>
      </c>
      <c r="Z48" s="26">
        <f>Z46*Z24</f>
        <v>227.76000000000002</v>
      </c>
      <c r="AA48" s="26">
        <f>AA46*AA24</f>
        <v>239.44</v>
      </c>
      <c r="AB48" s="31" t="s">
        <v>33</v>
      </c>
    </row>
    <row r="49" spans="1:28" ht="16.5">
      <c r="A49" s="91"/>
      <c r="B49" s="89"/>
      <c r="C49" s="32" t="s">
        <v>49</v>
      </c>
      <c r="D49" s="26">
        <f>D46*D25</f>
        <v>174.72</v>
      </c>
      <c r="E49" s="26">
        <f>E46*E25</f>
        <v>183.67999999999998</v>
      </c>
      <c r="F49" s="26">
        <f>F46*F25</f>
        <v>287.04</v>
      </c>
      <c r="G49" s="26">
        <f>G46*G25</f>
        <v>301.76</v>
      </c>
      <c r="H49" s="26">
        <f>H46*H25</f>
        <v>287.04</v>
      </c>
      <c r="I49" s="26">
        <f>I46*I25</f>
        <v>301.76</v>
      </c>
      <c r="J49" s="26">
        <f>J46*J25</f>
        <v>287.04</v>
      </c>
      <c r="K49" s="26">
        <f>K46*K25</f>
        <v>301.76</v>
      </c>
      <c r="L49" s="26">
        <f>L46*L25</f>
        <v>287.04</v>
      </c>
      <c r="M49" s="26">
        <f aca="true" t="shared" si="33" ref="M49:T49">M46*M25</f>
        <v>301.76</v>
      </c>
      <c r="N49" s="26">
        <f t="shared" si="33"/>
        <v>287.04</v>
      </c>
      <c r="O49" s="26">
        <f t="shared" si="33"/>
        <v>301.76</v>
      </c>
      <c r="P49" s="26">
        <f t="shared" si="33"/>
        <v>287.04</v>
      </c>
      <c r="Q49" s="26">
        <f t="shared" si="33"/>
        <v>301.76</v>
      </c>
      <c r="R49" s="26">
        <f t="shared" si="33"/>
        <v>287.04</v>
      </c>
      <c r="S49" s="26">
        <f t="shared" si="33"/>
        <v>301.76</v>
      </c>
      <c r="T49" s="26">
        <f t="shared" si="33"/>
        <v>287.04</v>
      </c>
      <c r="U49" s="26">
        <f>U46*U25</f>
        <v>301.76</v>
      </c>
      <c r="V49" s="26">
        <f>V46*V25</f>
        <v>174.72</v>
      </c>
      <c r="W49" s="26">
        <f>W46*W25</f>
        <v>183.67999999999998</v>
      </c>
      <c r="X49" s="26">
        <f>X46*X25</f>
        <v>287.04</v>
      </c>
      <c r="Y49" s="26">
        <f>Y46*Y25</f>
        <v>301.76</v>
      </c>
      <c r="Z49" s="26">
        <f>Z46*Z25</f>
        <v>174.72</v>
      </c>
      <c r="AA49" s="26">
        <f>AA46*AA25</f>
        <v>183.67999999999998</v>
      </c>
      <c r="AB49" s="31" t="s">
        <v>33</v>
      </c>
    </row>
    <row r="50" spans="1:28" ht="16.5">
      <c r="A50" s="91"/>
      <c r="B50" s="89"/>
      <c r="C50" s="32" t="s">
        <v>50</v>
      </c>
      <c r="D50" s="26">
        <f>D46*D26</f>
        <v>143.52</v>
      </c>
      <c r="E50" s="26">
        <f>E46*E26</f>
        <v>150.88</v>
      </c>
      <c r="F50" s="26">
        <f>F46*F26</f>
        <v>234</v>
      </c>
      <c r="G50" s="26">
        <f>G46*G26</f>
        <v>245.99999999999997</v>
      </c>
      <c r="H50" s="26">
        <f>H46*H26</f>
        <v>234</v>
      </c>
      <c r="I50" s="26">
        <f>I46*I26</f>
        <v>245.99999999999997</v>
      </c>
      <c r="J50" s="26">
        <f>J46*J26</f>
        <v>234</v>
      </c>
      <c r="K50" s="26">
        <f>K46*K26</f>
        <v>245.99999999999997</v>
      </c>
      <c r="L50" s="26">
        <f>L46*L26</f>
        <v>234</v>
      </c>
      <c r="M50" s="26">
        <f aca="true" t="shared" si="34" ref="M50:T50">M46*M26</f>
        <v>245.99999999999997</v>
      </c>
      <c r="N50" s="26">
        <f t="shared" si="34"/>
        <v>234</v>
      </c>
      <c r="O50" s="26">
        <f t="shared" si="34"/>
        <v>245.99999999999997</v>
      </c>
      <c r="P50" s="26">
        <f t="shared" si="34"/>
        <v>234</v>
      </c>
      <c r="Q50" s="26">
        <f t="shared" si="34"/>
        <v>245.99999999999997</v>
      </c>
      <c r="R50" s="26">
        <f t="shared" si="34"/>
        <v>234</v>
      </c>
      <c r="S50" s="26">
        <f t="shared" si="34"/>
        <v>245.99999999999997</v>
      </c>
      <c r="T50" s="26">
        <f t="shared" si="34"/>
        <v>234</v>
      </c>
      <c r="U50" s="26">
        <f>U46*U26</f>
        <v>245.99999999999997</v>
      </c>
      <c r="V50" s="26">
        <f>V46*V26</f>
        <v>143.52</v>
      </c>
      <c r="W50" s="26">
        <f>W46*W26</f>
        <v>150.88</v>
      </c>
      <c r="X50" s="26">
        <f>X46*X26</f>
        <v>234</v>
      </c>
      <c r="Y50" s="26">
        <f>Y46*Y26</f>
        <v>245.99999999999997</v>
      </c>
      <c r="Z50" s="26">
        <f>Z46*Z26</f>
        <v>143.52</v>
      </c>
      <c r="AA50" s="26">
        <f>AA46*AA26</f>
        <v>150.88</v>
      </c>
      <c r="AB50" s="31" t="s">
        <v>33</v>
      </c>
    </row>
    <row r="51" spans="1:28" ht="16.5">
      <c r="A51" s="91"/>
      <c r="B51" s="90"/>
      <c r="C51" s="32" t="s">
        <v>51</v>
      </c>
      <c r="D51" s="26">
        <f>D46*D27</f>
        <v>124.80000000000001</v>
      </c>
      <c r="E51" s="26">
        <f>E46*E27</f>
        <v>131.2</v>
      </c>
      <c r="F51" s="26">
        <f>F46*F27</f>
        <v>202.8</v>
      </c>
      <c r="G51" s="26">
        <f>G46*G27</f>
        <v>213.2</v>
      </c>
      <c r="H51" s="26">
        <f>H46*H27</f>
        <v>202.8</v>
      </c>
      <c r="I51" s="26">
        <f>I46*I27</f>
        <v>213.2</v>
      </c>
      <c r="J51" s="26">
        <f>J46*J27</f>
        <v>202.8</v>
      </c>
      <c r="K51" s="26">
        <f>K46*K27</f>
        <v>213.2</v>
      </c>
      <c r="L51" s="26">
        <f>L46*L27</f>
        <v>202.8</v>
      </c>
      <c r="M51" s="26">
        <f aca="true" t="shared" si="35" ref="M51:T51">M46*M27</f>
        <v>213.2</v>
      </c>
      <c r="N51" s="26">
        <f t="shared" si="35"/>
        <v>202.8</v>
      </c>
      <c r="O51" s="26">
        <f t="shared" si="35"/>
        <v>213.2</v>
      </c>
      <c r="P51" s="26">
        <f t="shared" si="35"/>
        <v>202.8</v>
      </c>
      <c r="Q51" s="26">
        <f t="shared" si="35"/>
        <v>213.2</v>
      </c>
      <c r="R51" s="26">
        <f t="shared" si="35"/>
        <v>202.8</v>
      </c>
      <c r="S51" s="26">
        <f t="shared" si="35"/>
        <v>213.2</v>
      </c>
      <c r="T51" s="26">
        <f t="shared" si="35"/>
        <v>202.8</v>
      </c>
      <c r="U51" s="26">
        <f>U46*U27</f>
        <v>213.2</v>
      </c>
      <c r="V51" s="26">
        <f>V46*V27</f>
        <v>124.80000000000001</v>
      </c>
      <c r="W51" s="26">
        <f>W46*W27</f>
        <v>131.2</v>
      </c>
      <c r="X51" s="26">
        <f>X46*X27</f>
        <v>202.8</v>
      </c>
      <c r="Y51" s="26">
        <f>Y46*Y27</f>
        <v>213.2</v>
      </c>
      <c r="Z51" s="26">
        <f>Z46*Z27</f>
        <v>124.80000000000001</v>
      </c>
      <c r="AA51" s="26">
        <f>AA46*AA27</f>
        <v>131.2</v>
      </c>
      <c r="AB51" s="31" t="s">
        <v>33</v>
      </c>
    </row>
    <row r="52" spans="1:28" ht="50.25" customHeight="1">
      <c r="A52" s="91"/>
      <c r="B52" s="80" t="s">
        <v>14</v>
      </c>
      <c r="C52" s="81"/>
      <c r="D52" s="26">
        <v>2</v>
      </c>
      <c r="E52" s="26">
        <v>2.1</v>
      </c>
      <c r="F52" s="26">
        <v>2</v>
      </c>
      <c r="G52" s="26">
        <v>2.1</v>
      </c>
      <c r="H52" s="26">
        <v>2</v>
      </c>
      <c r="I52" s="26">
        <v>2.1</v>
      </c>
      <c r="J52" s="26">
        <v>2</v>
      </c>
      <c r="K52" s="26">
        <v>2.1</v>
      </c>
      <c r="L52" s="26">
        <v>2</v>
      </c>
      <c r="M52" s="26">
        <v>2.1</v>
      </c>
      <c r="N52" s="26">
        <v>2</v>
      </c>
      <c r="O52" s="26">
        <v>2.1</v>
      </c>
      <c r="P52" s="26">
        <v>2</v>
      </c>
      <c r="Q52" s="26">
        <v>2.1</v>
      </c>
      <c r="R52" s="26">
        <v>2</v>
      </c>
      <c r="S52" s="26">
        <v>2.1</v>
      </c>
      <c r="T52" s="26">
        <v>2</v>
      </c>
      <c r="U52" s="26">
        <v>2.1</v>
      </c>
      <c r="V52" s="26">
        <v>2</v>
      </c>
      <c r="W52" s="26">
        <v>2.1</v>
      </c>
      <c r="X52" s="26">
        <v>2</v>
      </c>
      <c r="Y52" s="26">
        <v>2.1</v>
      </c>
      <c r="Z52" s="26">
        <v>2</v>
      </c>
      <c r="AA52" s="26">
        <v>2.1</v>
      </c>
      <c r="AB52" s="30" t="s">
        <v>34</v>
      </c>
    </row>
    <row r="53" spans="1:28" ht="16.5">
      <c r="A53" s="91"/>
      <c r="B53" s="88" t="s">
        <v>41</v>
      </c>
      <c r="C53" s="32" t="s">
        <v>47</v>
      </c>
      <c r="D53" s="26">
        <f>D52*D23</f>
        <v>234</v>
      </c>
      <c r="E53" s="26">
        <f>E52*E23</f>
        <v>245.70000000000002</v>
      </c>
      <c r="F53" s="26">
        <f>F52*F23</f>
        <v>384</v>
      </c>
      <c r="G53" s="26">
        <f>G52*G23</f>
        <v>403.20000000000005</v>
      </c>
      <c r="H53" s="26">
        <f>H52*H23</f>
        <v>384</v>
      </c>
      <c r="I53" s="26">
        <f>I52*I23</f>
        <v>403.20000000000005</v>
      </c>
      <c r="J53" s="26">
        <f>J52*J23</f>
        <v>384</v>
      </c>
      <c r="K53" s="26">
        <f>K52*K23</f>
        <v>403.20000000000005</v>
      </c>
      <c r="L53" s="26">
        <f>L52*L23</f>
        <v>384</v>
      </c>
      <c r="M53" s="26">
        <f aca="true" t="shared" si="36" ref="M53:T53">M52*M23</f>
        <v>403.20000000000005</v>
      </c>
      <c r="N53" s="26">
        <f t="shared" si="36"/>
        <v>384</v>
      </c>
      <c r="O53" s="26">
        <f t="shared" si="36"/>
        <v>403.20000000000005</v>
      </c>
      <c r="P53" s="26">
        <f t="shared" si="36"/>
        <v>384</v>
      </c>
      <c r="Q53" s="26">
        <f t="shared" si="36"/>
        <v>403.20000000000005</v>
      </c>
      <c r="R53" s="26">
        <f t="shared" si="36"/>
        <v>384</v>
      </c>
      <c r="S53" s="26">
        <f t="shared" si="36"/>
        <v>403.20000000000005</v>
      </c>
      <c r="T53" s="26">
        <f t="shared" si="36"/>
        <v>384</v>
      </c>
      <c r="U53" s="26">
        <f>U52*U23</f>
        <v>403.20000000000005</v>
      </c>
      <c r="V53" s="26">
        <f>V52*V23</f>
        <v>234</v>
      </c>
      <c r="W53" s="26">
        <f>W52*W23</f>
        <v>245.70000000000002</v>
      </c>
      <c r="X53" s="26">
        <f>X52*X23</f>
        <v>384</v>
      </c>
      <c r="Y53" s="26">
        <f>Y52*Y23</f>
        <v>403.20000000000005</v>
      </c>
      <c r="Z53" s="26">
        <f>Z52*Z23</f>
        <v>234</v>
      </c>
      <c r="AA53" s="26">
        <f>AA52*AA23</f>
        <v>245.70000000000002</v>
      </c>
      <c r="AB53" s="31" t="s">
        <v>33</v>
      </c>
    </row>
    <row r="54" spans="1:28" ht="16.5">
      <c r="A54" s="91"/>
      <c r="B54" s="89"/>
      <c r="C54" s="32" t="s">
        <v>48</v>
      </c>
      <c r="D54" s="26">
        <f>D52*D24</f>
        <v>146</v>
      </c>
      <c r="E54" s="26">
        <f>E52*E24</f>
        <v>153.3</v>
      </c>
      <c r="F54" s="26">
        <f>F52*F24</f>
        <v>238</v>
      </c>
      <c r="G54" s="26">
        <f>G52*G24</f>
        <v>249.9</v>
      </c>
      <c r="H54" s="26">
        <f>H52*H24</f>
        <v>238</v>
      </c>
      <c r="I54" s="26">
        <f>I52*I24</f>
        <v>249.9</v>
      </c>
      <c r="J54" s="26">
        <f>J52*J24</f>
        <v>238</v>
      </c>
      <c r="K54" s="26">
        <f>K52*K24</f>
        <v>249.9</v>
      </c>
      <c r="L54" s="26">
        <f>L52*L24</f>
        <v>238</v>
      </c>
      <c r="M54" s="26">
        <f aca="true" t="shared" si="37" ref="M54:T54">M52*M24</f>
        <v>249.9</v>
      </c>
      <c r="N54" s="26">
        <f t="shared" si="37"/>
        <v>238</v>
      </c>
      <c r="O54" s="26">
        <f t="shared" si="37"/>
        <v>249.9</v>
      </c>
      <c r="P54" s="26">
        <f t="shared" si="37"/>
        <v>238</v>
      </c>
      <c r="Q54" s="26">
        <f t="shared" si="37"/>
        <v>249.9</v>
      </c>
      <c r="R54" s="26">
        <f t="shared" si="37"/>
        <v>238</v>
      </c>
      <c r="S54" s="26">
        <f t="shared" si="37"/>
        <v>249.9</v>
      </c>
      <c r="T54" s="26">
        <f t="shared" si="37"/>
        <v>238</v>
      </c>
      <c r="U54" s="26">
        <f>U52*U24</f>
        <v>249.9</v>
      </c>
      <c r="V54" s="26">
        <f>V52*V24</f>
        <v>146</v>
      </c>
      <c r="W54" s="26">
        <f>W52*W24</f>
        <v>153.3</v>
      </c>
      <c r="X54" s="26">
        <f>X52*X24</f>
        <v>238</v>
      </c>
      <c r="Y54" s="26">
        <f>Y52*Y24</f>
        <v>249.9</v>
      </c>
      <c r="Z54" s="26">
        <f>Z52*Z24</f>
        <v>146</v>
      </c>
      <c r="AA54" s="26">
        <f>AA52*AA24</f>
        <v>153.3</v>
      </c>
      <c r="AB54" s="31" t="s">
        <v>33</v>
      </c>
    </row>
    <row r="55" spans="1:28" ht="16.5">
      <c r="A55" s="91"/>
      <c r="B55" s="89"/>
      <c r="C55" s="32" t="s">
        <v>49</v>
      </c>
      <c r="D55" s="26">
        <f>D52*D25</f>
        <v>112</v>
      </c>
      <c r="E55" s="26">
        <f>E52*E25</f>
        <v>117.60000000000001</v>
      </c>
      <c r="F55" s="26">
        <f>F52*F25</f>
        <v>184</v>
      </c>
      <c r="G55" s="26">
        <f>G52*G25</f>
        <v>193.20000000000002</v>
      </c>
      <c r="H55" s="26">
        <f>H52*H25</f>
        <v>184</v>
      </c>
      <c r="I55" s="26">
        <f>I52*I25</f>
        <v>193.20000000000002</v>
      </c>
      <c r="J55" s="26">
        <f>J52*J25</f>
        <v>184</v>
      </c>
      <c r="K55" s="26">
        <f>K52*K25</f>
        <v>193.20000000000002</v>
      </c>
      <c r="L55" s="26">
        <f>L52*L25</f>
        <v>184</v>
      </c>
      <c r="M55" s="26">
        <f aca="true" t="shared" si="38" ref="M55:T55">M52*M25</f>
        <v>193.20000000000002</v>
      </c>
      <c r="N55" s="26">
        <f t="shared" si="38"/>
        <v>184</v>
      </c>
      <c r="O55" s="26">
        <f t="shared" si="38"/>
        <v>193.20000000000002</v>
      </c>
      <c r="P55" s="26">
        <f t="shared" si="38"/>
        <v>184</v>
      </c>
      <c r="Q55" s="26">
        <f t="shared" si="38"/>
        <v>193.20000000000002</v>
      </c>
      <c r="R55" s="26">
        <f t="shared" si="38"/>
        <v>184</v>
      </c>
      <c r="S55" s="26">
        <f t="shared" si="38"/>
        <v>193.20000000000002</v>
      </c>
      <c r="T55" s="26">
        <f t="shared" si="38"/>
        <v>184</v>
      </c>
      <c r="U55" s="26">
        <f>U52*U25</f>
        <v>193.20000000000002</v>
      </c>
      <c r="V55" s="26">
        <f>V52*V25</f>
        <v>112</v>
      </c>
      <c r="W55" s="26">
        <f>W52*W25</f>
        <v>117.60000000000001</v>
      </c>
      <c r="X55" s="26">
        <f>X52*X25</f>
        <v>184</v>
      </c>
      <c r="Y55" s="26">
        <f>Y52*Y25</f>
        <v>193.20000000000002</v>
      </c>
      <c r="Z55" s="26">
        <f>Z52*Z25</f>
        <v>112</v>
      </c>
      <c r="AA55" s="26">
        <f>AA52*AA25</f>
        <v>117.60000000000001</v>
      </c>
      <c r="AB55" s="31" t="s">
        <v>33</v>
      </c>
    </row>
    <row r="56" spans="1:28" ht="16.5">
      <c r="A56" s="91"/>
      <c r="B56" s="89"/>
      <c r="C56" s="32" t="s">
        <v>50</v>
      </c>
      <c r="D56" s="26">
        <f>D52*D26</f>
        <v>92</v>
      </c>
      <c r="E56" s="26">
        <f>E52*E26</f>
        <v>96.60000000000001</v>
      </c>
      <c r="F56" s="26">
        <f>F52*F26</f>
        <v>150</v>
      </c>
      <c r="G56" s="26">
        <f>G52*G26</f>
        <v>157.5</v>
      </c>
      <c r="H56" s="26">
        <f>H52*H26</f>
        <v>150</v>
      </c>
      <c r="I56" s="26">
        <f>I52*I26</f>
        <v>157.5</v>
      </c>
      <c r="J56" s="26">
        <f>J52*J26</f>
        <v>150</v>
      </c>
      <c r="K56" s="26">
        <f>K52*K26</f>
        <v>157.5</v>
      </c>
      <c r="L56" s="26">
        <f>L52*L26</f>
        <v>150</v>
      </c>
      <c r="M56" s="26">
        <f aca="true" t="shared" si="39" ref="M56:T56">M52*M26</f>
        <v>157.5</v>
      </c>
      <c r="N56" s="26">
        <f t="shared" si="39"/>
        <v>150</v>
      </c>
      <c r="O56" s="26">
        <f t="shared" si="39"/>
        <v>157.5</v>
      </c>
      <c r="P56" s="26">
        <f t="shared" si="39"/>
        <v>150</v>
      </c>
      <c r="Q56" s="26">
        <f t="shared" si="39"/>
        <v>157.5</v>
      </c>
      <c r="R56" s="26">
        <f t="shared" si="39"/>
        <v>150</v>
      </c>
      <c r="S56" s="26">
        <f t="shared" si="39"/>
        <v>157.5</v>
      </c>
      <c r="T56" s="26">
        <f t="shared" si="39"/>
        <v>150</v>
      </c>
      <c r="U56" s="26">
        <f>U52*U26</f>
        <v>157.5</v>
      </c>
      <c r="V56" s="26">
        <f>V52*V26</f>
        <v>92</v>
      </c>
      <c r="W56" s="26">
        <f>W52*W26</f>
        <v>96.60000000000001</v>
      </c>
      <c r="X56" s="26">
        <f>X52*X26</f>
        <v>150</v>
      </c>
      <c r="Y56" s="26">
        <f>Y52*Y26</f>
        <v>157.5</v>
      </c>
      <c r="Z56" s="26">
        <f>Z52*Z26</f>
        <v>92</v>
      </c>
      <c r="AA56" s="26">
        <f>AA52*AA26</f>
        <v>96.60000000000001</v>
      </c>
      <c r="AB56" s="31" t="s">
        <v>33</v>
      </c>
    </row>
    <row r="57" spans="1:28" ht="16.5">
      <c r="A57" s="91"/>
      <c r="B57" s="90"/>
      <c r="C57" s="32" t="s">
        <v>51</v>
      </c>
      <c r="D57" s="26">
        <f>D52*D27</f>
        <v>80</v>
      </c>
      <c r="E57" s="26">
        <f>E52*E27</f>
        <v>84</v>
      </c>
      <c r="F57" s="26">
        <f>F52*F27</f>
        <v>130</v>
      </c>
      <c r="G57" s="26">
        <f>G52*G27</f>
        <v>136.5</v>
      </c>
      <c r="H57" s="26">
        <f>H52*H27</f>
        <v>130</v>
      </c>
      <c r="I57" s="26">
        <f>I52*I27</f>
        <v>136.5</v>
      </c>
      <c r="J57" s="26">
        <f>J52*J27</f>
        <v>130</v>
      </c>
      <c r="K57" s="26">
        <f>K52*K27</f>
        <v>136.5</v>
      </c>
      <c r="L57" s="26">
        <f>L52*L27</f>
        <v>130</v>
      </c>
      <c r="M57" s="26">
        <f aca="true" t="shared" si="40" ref="M57:T57">M52*M27</f>
        <v>136.5</v>
      </c>
      <c r="N57" s="26">
        <f t="shared" si="40"/>
        <v>130</v>
      </c>
      <c r="O57" s="26">
        <f t="shared" si="40"/>
        <v>136.5</v>
      </c>
      <c r="P57" s="26">
        <f t="shared" si="40"/>
        <v>130</v>
      </c>
      <c r="Q57" s="26">
        <f t="shared" si="40"/>
        <v>136.5</v>
      </c>
      <c r="R57" s="26">
        <f t="shared" si="40"/>
        <v>130</v>
      </c>
      <c r="S57" s="26">
        <f t="shared" si="40"/>
        <v>136.5</v>
      </c>
      <c r="T57" s="26">
        <f t="shared" si="40"/>
        <v>130</v>
      </c>
      <c r="U57" s="26">
        <f>U52*U27</f>
        <v>136.5</v>
      </c>
      <c r="V57" s="26">
        <f>V52*V27</f>
        <v>80</v>
      </c>
      <c r="W57" s="26">
        <f>W52*W27</f>
        <v>84</v>
      </c>
      <c r="X57" s="26">
        <f>X52*X27</f>
        <v>130</v>
      </c>
      <c r="Y57" s="26">
        <f>Y52*Y27</f>
        <v>136.5</v>
      </c>
      <c r="Z57" s="26">
        <f>Z52*Z27</f>
        <v>80</v>
      </c>
      <c r="AA57" s="26">
        <f>AA52*AA27</f>
        <v>84</v>
      </c>
      <c r="AB57" s="31" t="s">
        <v>33</v>
      </c>
    </row>
    <row r="58" spans="1:28" ht="54" customHeight="1">
      <c r="A58" s="91"/>
      <c r="B58" s="80" t="s">
        <v>15</v>
      </c>
      <c r="C58" s="81"/>
      <c r="D58" s="26">
        <v>3.12</v>
      </c>
      <c r="E58" s="26">
        <v>3.28</v>
      </c>
      <c r="F58" s="26">
        <v>3.12</v>
      </c>
      <c r="G58" s="26">
        <v>3.28</v>
      </c>
      <c r="H58" s="26">
        <v>3.12</v>
      </c>
      <c r="I58" s="26">
        <v>3.28</v>
      </c>
      <c r="J58" s="26">
        <v>3.12</v>
      </c>
      <c r="K58" s="26">
        <v>3.28</v>
      </c>
      <c r="L58" s="26">
        <v>3.12</v>
      </c>
      <c r="M58" s="26">
        <v>3.28</v>
      </c>
      <c r="N58" s="26">
        <v>3.12</v>
      </c>
      <c r="O58" s="26">
        <v>3.28</v>
      </c>
      <c r="P58" s="26">
        <v>3.12</v>
      </c>
      <c r="Q58" s="26">
        <v>3.28</v>
      </c>
      <c r="R58" s="26">
        <v>3.12</v>
      </c>
      <c r="S58" s="26">
        <v>3.28</v>
      </c>
      <c r="T58" s="26">
        <v>3.12</v>
      </c>
      <c r="U58" s="26">
        <v>3.28</v>
      </c>
      <c r="V58" s="26">
        <v>3.12</v>
      </c>
      <c r="W58" s="26">
        <v>3.28</v>
      </c>
      <c r="X58" s="26">
        <v>3.12</v>
      </c>
      <c r="Y58" s="26">
        <v>3.28</v>
      </c>
      <c r="Z58" s="26">
        <v>3.12</v>
      </c>
      <c r="AA58" s="26">
        <v>3.28</v>
      </c>
      <c r="AB58" s="30" t="s">
        <v>34</v>
      </c>
    </row>
    <row r="59" spans="1:28" ht="16.5">
      <c r="A59" s="91"/>
      <c r="B59" s="88" t="s">
        <v>41</v>
      </c>
      <c r="C59" s="32" t="s">
        <v>47</v>
      </c>
      <c r="D59" s="26">
        <f>D58*D23</f>
        <v>365.04</v>
      </c>
      <c r="E59" s="26">
        <f>E58*E23</f>
        <v>383.76</v>
      </c>
      <c r="F59" s="26">
        <f>F58*F23</f>
        <v>599.04</v>
      </c>
      <c r="G59" s="26">
        <f>G58*G23</f>
        <v>629.76</v>
      </c>
      <c r="H59" s="26">
        <f>H58*H23</f>
        <v>599.04</v>
      </c>
      <c r="I59" s="26">
        <f>I58*I23</f>
        <v>629.76</v>
      </c>
      <c r="J59" s="26">
        <f>J58*J23</f>
        <v>599.04</v>
      </c>
      <c r="K59" s="26">
        <f>K58*K23</f>
        <v>629.76</v>
      </c>
      <c r="L59" s="26">
        <f>L58*L23</f>
        <v>599.04</v>
      </c>
      <c r="M59" s="26">
        <f aca="true" t="shared" si="41" ref="M59:T59">M58*M23</f>
        <v>629.76</v>
      </c>
      <c r="N59" s="26">
        <f t="shared" si="41"/>
        <v>599.04</v>
      </c>
      <c r="O59" s="26">
        <f t="shared" si="41"/>
        <v>629.76</v>
      </c>
      <c r="P59" s="26">
        <f t="shared" si="41"/>
        <v>599.04</v>
      </c>
      <c r="Q59" s="26">
        <f t="shared" si="41"/>
        <v>629.76</v>
      </c>
      <c r="R59" s="26">
        <f t="shared" si="41"/>
        <v>599.04</v>
      </c>
      <c r="S59" s="26">
        <f t="shared" si="41"/>
        <v>629.76</v>
      </c>
      <c r="T59" s="26">
        <f t="shared" si="41"/>
        <v>599.04</v>
      </c>
      <c r="U59" s="26">
        <f>U58*U23</f>
        <v>629.76</v>
      </c>
      <c r="V59" s="26">
        <f>V58*V23</f>
        <v>365.04</v>
      </c>
      <c r="W59" s="26">
        <f>W58*W23</f>
        <v>383.76</v>
      </c>
      <c r="X59" s="26">
        <f>X58*X23</f>
        <v>599.04</v>
      </c>
      <c r="Y59" s="26">
        <f>Y58*Y23</f>
        <v>629.76</v>
      </c>
      <c r="Z59" s="26">
        <f>Z58*Z23</f>
        <v>365.04</v>
      </c>
      <c r="AA59" s="26">
        <f>AA58*AA23</f>
        <v>383.76</v>
      </c>
      <c r="AB59" s="31" t="s">
        <v>33</v>
      </c>
    </row>
    <row r="60" spans="1:28" ht="16.5">
      <c r="A60" s="91"/>
      <c r="B60" s="89"/>
      <c r="C60" s="32" t="s">
        <v>48</v>
      </c>
      <c r="D60" s="26">
        <f>D58*D24</f>
        <v>227.76000000000002</v>
      </c>
      <c r="E60" s="26">
        <f>E58*E24</f>
        <v>239.44</v>
      </c>
      <c r="F60" s="26">
        <f>F58*F24</f>
        <v>371.28000000000003</v>
      </c>
      <c r="G60" s="26">
        <f>G58*G24</f>
        <v>390.32</v>
      </c>
      <c r="H60" s="26">
        <f>H58*H24</f>
        <v>371.28000000000003</v>
      </c>
      <c r="I60" s="26">
        <f>I58*I24</f>
        <v>390.32</v>
      </c>
      <c r="J60" s="26">
        <f>J58*J24</f>
        <v>371.28000000000003</v>
      </c>
      <c r="K60" s="26">
        <f>K58*K24</f>
        <v>390.32</v>
      </c>
      <c r="L60" s="26">
        <f>L58*L24</f>
        <v>371.28000000000003</v>
      </c>
      <c r="M60" s="26">
        <f aca="true" t="shared" si="42" ref="M60:T60">M58*M24</f>
        <v>390.32</v>
      </c>
      <c r="N60" s="26">
        <f t="shared" si="42"/>
        <v>371.28000000000003</v>
      </c>
      <c r="O60" s="26">
        <f t="shared" si="42"/>
        <v>390.32</v>
      </c>
      <c r="P60" s="26">
        <f t="shared" si="42"/>
        <v>371.28000000000003</v>
      </c>
      <c r="Q60" s="26">
        <f t="shared" si="42"/>
        <v>390.32</v>
      </c>
      <c r="R60" s="26">
        <f t="shared" si="42"/>
        <v>371.28000000000003</v>
      </c>
      <c r="S60" s="26">
        <f t="shared" si="42"/>
        <v>390.32</v>
      </c>
      <c r="T60" s="26">
        <f t="shared" si="42"/>
        <v>371.28000000000003</v>
      </c>
      <c r="U60" s="26">
        <f>U58*U24</f>
        <v>390.32</v>
      </c>
      <c r="V60" s="26">
        <f>V58*V24</f>
        <v>227.76000000000002</v>
      </c>
      <c r="W60" s="26">
        <f>W58*W24</f>
        <v>239.44</v>
      </c>
      <c r="X60" s="26">
        <f>X58*X24</f>
        <v>371.28000000000003</v>
      </c>
      <c r="Y60" s="26">
        <f>Y58*Y24</f>
        <v>390.32</v>
      </c>
      <c r="Z60" s="26">
        <f>Z58*Z24</f>
        <v>227.76000000000002</v>
      </c>
      <c r="AA60" s="26">
        <f>AA58*AA24</f>
        <v>239.44</v>
      </c>
      <c r="AB60" s="31" t="s">
        <v>33</v>
      </c>
    </row>
    <row r="61" spans="1:28" ht="16.5">
      <c r="A61" s="91"/>
      <c r="B61" s="89"/>
      <c r="C61" s="32" t="s">
        <v>49</v>
      </c>
      <c r="D61" s="26">
        <f>D58*D25</f>
        <v>174.72</v>
      </c>
      <c r="E61" s="26">
        <f>E58*E25</f>
        <v>183.67999999999998</v>
      </c>
      <c r="F61" s="26">
        <f>F58*F25</f>
        <v>287.04</v>
      </c>
      <c r="G61" s="26">
        <f>G58*G25</f>
        <v>301.76</v>
      </c>
      <c r="H61" s="26">
        <f>H58*H25</f>
        <v>287.04</v>
      </c>
      <c r="I61" s="26">
        <f>I58*I25</f>
        <v>301.76</v>
      </c>
      <c r="J61" s="26">
        <f>J58*J25</f>
        <v>287.04</v>
      </c>
      <c r="K61" s="26">
        <f>K58*K25</f>
        <v>301.76</v>
      </c>
      <c r="L61" s="26">
        <f>L58*L25</f>
        <v>287.04</v>
      </c>
      <c r="M61" s="26">
        <f aca="true" t="shared" si="43" ref="M61:T61">M58*M25</f>
        <v>301.76</v>
      </c>
      <c r="N61" s="26">
        <f t="shared" si="43"/>
        <v>287.04</v>
      </c>
      <c r="O61" s="26">
        <f t="shared" si="43"/>
        <v>301.76</v>
      </c>
      <c r="P61" s="26">
        <f t="shared" si="43"/>
        <v>287.04</v>
      </c>
      <c r="Q61" s="26">
        <f t="shared" si="43"/>
        <v>301.76</v>
      </c>
      <c r="R61" s="26">
        <f t="shared" si="43"/>
        <v>287.04</v>
      </c>
      <c r="S61" s="26">
        <f t="shared" si="43"/>
        <v>301.76</v>
      </c>
      <c r="T61" s="26">
        <f t="shared" si="43"/>
        <v>287.04</v>
      </c>
      <c r="U61" s="26">
        <f>U58*U25</f>
        <v>301.76</v>
      </c>
      <c r="V61" s="26">
        <f>V58*V25</f>
        <v>174.72</v>
      </c>
      <c r="W61" s="26">
        <f>W58*W25</f>
        <v>183.67999999999998</v>
      </c>
      <c r="X61" s="26">
        <f>X58*X25</f>
        <v>287.04</v>
      </c>
      <c r="Y61" s="26">
        <f>Y58*Y25</f>
        <v>301.76</v>
      </c>
      <c r="Z61" s="26">
        <f>Z58*Z25</f>
        <v>174.72</v>
      </c>
      <c r="AA61" s="26">
        <f>AA58*AA25</f>
        <v>183.67999999999998</v>
      </c>
      <c r="AB61" s="31" t="s">
        <v>33</v>
      </c>
    </row>
    <row r="62" spans="1:28" ht="16.5">
      <c r="A62" s="91"/>
      <c r="B62" s="89"/>
      <c r="C62" s="32" t="s">
        <v>50</v>
      </c>
      <c r="D62" s="26">
        <f>D58*D26</f>
        <v>143.52</v>
      </c>
      <c r="E62" s="26">
        <f>E58*E26</f>
        <v>150.88</v>
      </c>
      <c r="F62" s="26">
        <f>F58*F26</f>
        <v>234</v>
      </c>
      <c r="G62" s="26">
        <f>G58*G26</f>
        <v>245.99999999999997</v>
      </c>
      <c r="H62" s="26">
        <f>H58*H26</f>
        <v>234</v>
      </c>
      <c r="I62" s="26">
        <f>I58*I26</f>
        <v>245.99999999999997</v>
      </c>
      <c r="J62" s="26">
        <f>J58*J26</f>
        <v>234</v>
      </c>
      <c r="K62" s="26">
        <f>K58*K26</f>
        <v>245.99999999999997</v>
      </c>
      <c r="L62" s="26">
        <f>L58*L26</f>
        <v>234</v>
      </c>
      <c r="M62" s="26">
        <f aca="true" t="shared" si="44" ref="M62:T62">M58*M26</f>
        <v>245.99999999999997</v>
      </c>
      <c r="N62" s="26">
        <f t="shared" si="44"/>
        <v>234</v>
      </c>
      <c r="O62" s="26">
        <f t="shared" si="44"/>
        <v>245.99999999999997</v>
      </c>
      <c r="P62" s="26">
        <f t="shared" si="44"/>
        <v>234</v>
      </c>
      <c r="Q62" s="26">
        <f t="shared" si="44"/>
        <v>245.99999999999997</v>
      </c>
      <c r="R62" s="26">
        <f t="shared" si="44"/>
        <v>234</v>
      </c>
      <c r="S62" s="26">
        <f t="shared" si="44"/>
        <v>245.99999999999997</v>
      </c>
      <c r="T62" s="26">
        <f t="shared" si="44"/>
        <v>234</v>
      </c>
      <c r="U62" s="26">
        <f>U58*U26</f>
        <v>245.99999999999997</v>
      </c>
      <c r="V62" s="26">
        <f>V58*V26</f>
        <v>143.52</v>
      </c>
      <c r="W62" s="26">
        <f>W58*W26</f>
        <v>150.88</v>
      </c>
      <c r="X62" s="26">
        <f>X58*X26</f>
        <v>234</v>
      </c>
      <c r="Y62" s="26">
        <f>Y58*Y26</f>
        <v>245.99999999999997</v>
      </c>
      <c r="Z62" s="26">
        <f>Z58*Z26</f>
        <v>143.52</v>
      </c>
      <c r="AA62" s="26">
        <f>AA58*AA26</f>
        <v>150.88</v>
      </c>
      <c r="AB62" s="31" t="s">
        <v>33</v>
      </c>
    </row>
    <row r="63" spans="1:28" ht="16.5">
      <c r="A63" s="92"/>
      <c r="B63" s="90"/>
      <c r="C63" s="32" t="s">
        <v>51</v>
      </c>
      <c r="D63" s="26">
        <f>D58*D27</f>
        <v>124.80000000000001</v>
      </c>
      <c r="E63" s="26">
        <f>E58*E27</f>
        <v>131.2</v>
      </c>
      <c r="F63" s="26">
        <f>F58*F27</f>
        <v>202.8</v>
      </c>
      <c r="G63" s="26">
        <f>G58*G27</f>
        <v>213.2</v>
      </c>
      <c r="H63" s="26">
        <f>H58*H27</f>
        <v>202.8</v>
      </c>
      <c r="I63" s="26">
        <f>I58*I27</f>
        <v>213.2</v>
      </c>
      <c r="J63" s="26">
        <f>J58*J27</f>
        <v>202.8</v>
      </c>
      <c r="K63" s="26">
        <f>K58*K27</f>
        <v>213.2</v>
      </c>
      <c r="L63" s="26">
        <f>L58*L27</f>
        <v>202.8</v>
      </c>
      <c r="M63" s="26">
        <f aca="true" t="shared" si="45" ref="M63:T63">M58*M27</f>
        <v>213.2</v>
      </c>
      <c r="N63" s="26">
        <f t="shared" si="45"/>
        <v>202.8</v>
      </c>
      <c r="O63" s="26">
        <f t="shared" si="45"/>
        <v>213.2</v>
      </c>
      <c r="P63" s="26">
        <f t="shared" si="45"/>
        <v>202.8</v>
      </c>
      <c r="Q63" s="26">
        <f t="shared" si="45"/>
        <v>213.2</v>
      </c>
      <c r="R63" s="26">
        <f t="shared" si="45"/>
        <v>202.8</v>
      </c>
      <c r="S63" s="26">
        <f t="shared" si="45"/>
        <v>213.2</v>
      </c>
      <c r="T63" s="26">
        <f t="shared" si="45"/>
        <v>202.8</v>
      </c>
      <c r="U63" s="26">
        <f>U58*U27</f>
        <v>213.2</v>
      </c>
      <c r="V63" s="26">
        <f>V58*V27</f>
        <v>124.80000000000001</v>
      </c>
      <c r="W63" s="26">
        <f>W58*W27</f>
        <v>131.2</v>
      </c>
      <c r="X63" s="26">
        <f>X58*X27</f>
        <v>202.8</v>
      </c>
      <c r="Y63" s="26">
        <f>Y58*Y27</f>
        <v>213.2</v>
      </c>
      <c r="Z63" s="26">
        <f>Z58*Z27</f>
        <v>124.80000000000001</v>
      </c>
      <c r="AA63" s="26">
        <f>AA58*AA27</f>
        <v>131.2</v>
      </c>
      <c r="AB63" s="31" t="s">
        <v>33</v>
      </c>
    </row>
    <row r="64" spans="1:28" ht="45" customHeight="1">
      <c r="A64" s="56" t="s">
        <v>52</v>
      </c>
      <c r="B64" s="80" t="s">
        <v>5</v>
      </c>
      <c r="C64" s="81"/>
      <c r="D64" s="36">
        <v>6.3</v>
      </c>
      <c r="E64" s="36">
        <v>6.3</v>
      </c>
      <c r="F64" s="36">
        <v>6.3</v>
      </c>
      <c r="G64" s="36">
        <v>6.3</v>
      </c>
      <c r="H64" s="36">
        <v>6.3</v>
      </c>
      <c r="I64" s="36">
        <v>6.3</v>
      </c>
      <c r="J64" s="36">
        <v>6.3</v>
      </c>
      <c r="K64" s="36">
        <v>6.3</v>
      </c>
      <c r="L64" s="36">
        <v>6.3</v>
      </c>
      <c r="M64" s="36">
        <v>6.3</v>
      </c>
      <c r="N64" s="36">
        <v>6.3</v>
      </c>
      <c r="O64" s="36">
        <v>6.3</v>
      </c>
      <c r="P64" s="36">
        <v>6.3</v>
      </c>
      <c r="Q64" s="36">
        <v>6.3</v>
      </c>
      <c r="R64" s="36">
        <v>6.3</v>
      </c>
      <c r="S64" s="36">
        <v>6.3</v>
      </c>
      <c r="T64" s="36">
        <v>6.3</v>
      </c>
      <c r="U64" s="36">
        <v>6.3</v>
      </c>
      <c r="V64" s="36">
        <v>6.3</v>
      </c>
      <c r="W64" s="36">
        <v>6.3</v>
      </c>
      <c r="X64" s="36">
        <v>6.3</v>
      </c>
      <c r="Y64" s="36">
        <v>6.3</v>
      </c>
      <c r="Z64" s="36">
        <v>6.3</v>
      </c>
      <c r="AA64" s="36">
        <v>6.3</v>
      </c>
      <c r="AB64" s="29" t="s">
        <v>64</v>
      </c>
    </row>
    <row r="65" spans="1:3" ht="16.5">
      <c r="A65" s="18"/>
      <c r="B65" s="19"/>
      <c r="C65" s="19"/>
    </row>
    <row r="66" spans="1:3" ht="14.25" customHeight="1">
      <c r="A66" s="27" t="s">
        <v>53</v>
      </c>
      <c r="B66" s="27"/>
      <c r="C66" s="27"/>
    </row>
    <row r="67" spans="1:3" ht="14.25" customHeight="1">
      <c r="A67" s="27"/>
      <c r="B67" s="27"/>
      <c r="C67" s="27"/>
    </row>
    <row r="68" spans="1:3" ht="14.25" customHeight="1">
      <c r="A68" s="27" t="s">
        <v>54</v>
      </c>
      <c r="B68" s="27"/>
      <c r="C68" s="27"/>
    </row>
    <row r="69" spans="1:3" ht="14.25" customHeight="1">
      <c r="A69" s="27"/>
      <c r="B69" s="27"/>
      <c r="C69" s="27"/>
    </row>
  </sheetData>
  <sheetProtection/>
  <mergeCells count="54">
    <mergeCell ref="A4:C4"/>
    <mergeCell ref="A5:A6"/>
    <mergeCell ref="B5:C5"/>
    <mergeCell ref="B6:C6"/>
    <mergeCell ref="B7:C7"/>
    <mergeCell ref="A9:A11"/>
    <mergeCell ref="B9:C9"/>
    <mergeCell ref="B10:C10"/>
    <mergeCell ref="B11:C11"/>
    <mergeCell ref="A12:A14"/>
    <mergeCell ref="B12:C12"/>
    <mergeCell ref="B13:C13"/>
    <mergeCell ref="B14:C14"/>
    <mergeCell ref="A23:A27"/>
    <mergeCell ref="B23:B27"/>
    <mergeCell ref="A15:A17"/>
    <mergeCell ref="B15:C15"/>
    <mergeCell ref="B16:C16"/>
    <mergeCell ref="B17:C17"/>
    <mergeCell ref="A18:A20"/>
    <mergeCell ref="B18:C18"/>
    <mergeCell ref="B19:C19"/>
    <mergeCell ref="B20:C20"/>
    <mergeCell ref="A28:A63"/>
    <mergeCell ref="B28:C28"/>
    <mergeCell ref="B29:B33"/>
    <mergeCell ref="B34:C34"/>
    <mergeCell ref="B35:B39"/>
    <mergeCell ref="B40:C40"/>
    <mergeCell ref="B41:B45"/>
    <mergeCell ref="B46:C46"/>
    <mergeCell ref="B47:B51"/>
    <mergeCell ref="B52:C52"/>
    <mergeCell ref="B58:C58"/>
    <mergeCell ref="B59:B63"/>
    <mergeCell ref="B21:C21"/>
    <mergeCell ref="B22:C22"/>
    <mergeCell ref="B8:C8"/>
    <mergeCell ref="B64:C64"/>
    <mergeCell ref="AB23:AB27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B6"/>
    <mergeCell ref="D5:E5"/>
    <mergeCell ref="F5:G5"/>
    <mergeCell ref="B53:B5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2021-08-25T10:32:10Z</dcterms:modified>
  <cp:category/>
  <cp:version/>
  <cp:contentType/>
  <cp:contentStatus/>
</cp:coreProperties>
</file>